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報告書（生成結果）\公営企業経営比較分析表\2021\46法適用_水道\"/>
    </mc:Choice>
  </mc:AlternateContent>
  <workbookProtection workbookAlgorithmName="SHA-512" workbookHashValue="s9xWi9NnNfxMsGe6zTXFdPUcP+xCzHHeo4SbDZWV8dK34GvUHmImMw2cTZsIRYzjc6XNDLj6WHt+VS+zW3+n6g==" workbookSaltValue="N7K35wzEPcIrYFRRLFC1fQ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F85" i="4" s="1"/>
  <c r="AR6" i="5"/>
  <c r="AQ6" i="5"/>
  <c r="AP6" i="5"/>
  <c r="AO6" i="5"/>
  <c r="AN6" i="5"/>
  <c r="AM6" i="5"/>
  <c r="AL6" i="5"/>
  <c r="AK6" i="5"/>
  <c r="AJ6" i="5"/>
  <c r="AI6" i="5"/>
  <c r="AH6" i="5"/>
  <c r="E85" i="4" s="1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<sst xmlns="http://schemas.openxmlformats.org/spreadsheetml/2006/main" count="272" uniqueCount="109">
  <si>
    <t>経営比較分析表（令和3年度決算）</t>
    <rPh sb="8" eb="10">
      <t>レイワ</t>
    </rPh>
    <rPh sb="11" eb="13">
      <t>ネンド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</si>
  <si>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</si>
  <si>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</si>
  <si>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</si>
  <si>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</si>
  <si>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</si>
  <si>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</si>
  <si>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</si>
  <si>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</si>
  <si>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</si>
  <si>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</si>
  <si>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</si>
  <si>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</si>
  <si>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</si>
  <si>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</si>
  <si>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</si>
  <si>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</si>
  <si>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</si>
  <si>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</si>
  <si>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</si>
  <si>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</si>
  <si>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</si>
  <si>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令和3年度全国平均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</si>
  <si>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</si>
  <si>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</si>
  <si>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</si>
  <si>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</si>
  <si>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</si>
  <si>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</si>
  <si>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</si>
  <si>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</si>
  <si>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</si>
  <si>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</si>
  <si>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</si>
  <si>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</si>
  <si>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</si>
  <si>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</si>
  <si>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</si>
  <si>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</si>
  <si>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</si>
  <si>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</si>
  <si>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</si>
  <si>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</si>
  <si>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</si>
  <si>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</si>
  <si>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</si>
  <si>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</si>
  <si>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</si>
  <si>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</si>
  <si>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</si>
  <si>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</si>
  <si>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</si>
  <si>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</si>
  <si>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</si>
  <si>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</si>
  <si>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</si>
  <si>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</si>
  <si>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</si>
  <si>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</si>
  <si>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</si>
  <si>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</si>
  <si>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</si>
  <si>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</si>
  <si>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</si>
  <si>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</si>
  <si>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</si>
  <si>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</si>
  <si>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</si>
  <si>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</si>
  <si>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</si>
  <si>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</si>
  <si>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</si>
  <si>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</si>
  <si>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</si>
  <si>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</si>
  <si>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</si>
  <si>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</si>
  <si>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</si>
  <si>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</si>
  <si>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</si>
  <si>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</si>
  <si>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</si>
  <si>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</si>
  <si>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</si>
  <si>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</si>
  <si>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</si>
  <si>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</si>
  <si>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</si>
  <si>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</si>
  <si>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</si>
  <si>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</si>
  <si>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</si>
  <si>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福岡県　田川広域水道企業団</t>
  </si>
  <si>
    <t>法適用</t>
  </si>
  <si>
    <t>水道事業</t>
  </si>
  <si>
    <t>末端給水事業</t>
  </si>
  <si>
    <t>A4</t>
  </si>
  <si>
    <t>その他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</si>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</sst>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0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8" fillId="0" borderId="6" xfId="0" applyFont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0" fontId="5" fillId="0" borderId="3" xfId="0" applyFont="1" applyBorder="1" applyAlignment="1" applyProtection="1">
      <alignment horizontal="center" vertical="center" shrinkToFit="1"/>
      <protection hidden="1"/>
    </xf>
    <xf numFmtId="0" fontId="5" fillId="0" borderId="4" xfId="0" applyFont="1" applyBorder="1" applyAlignment="1" applyProtection="1">
      <alignment horizontal="center" vertical="center" shrinkToFit="1"/>
      <protection hidden="1"/>
    </xf>
    <xf numFmtId="0" fontId="5" fillId="0" borderId="5" xfId="0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9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2" xfId="0" applyFont="1" applyBorder="1" applyAlignment="1">
      <alignment horizontal="left" vertical="center"/>
    </xf>
    <xf numFmtId="0" fontId="8" fillId="0" borderId="0" xfId="0" applyFont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13" fillId="0" borderId="0" xfId="0" applyFont="1">
      <alignment vertical="center"/>
    </xf>
    <xf numFmtId="0" fontId="14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5" xfId="0" applyFill="1" applyBorder="1" applyAlignment="1">
      <alignment horizontal="center" vertical="center"/>
    </xf>
    <xf numFmtId="0" fontId="0" fillId="3" borderId="14" xfId="0" applyFill="1" applyBorder="1">
      <alignment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0.73</c:v>
                </c:pt>
                <c:pt idx="3">
                  <c:v>0.65</c:v>
                </c:pt>
                <c:pt idx="4">
                  <c:v>1.1000000000000001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021-4246-B927-2853EA34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0.63</c:v>
                </c:pt>
                <c:pt idx="3">
                  <c:v>0.6</c:v>
                </c:pt>
                <c:pt idx="4">
                  <c:v>0.56000000000000005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21-4246-B927-2853EA348D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61.8</c:v>
                </c:pt>
                <c:pt idx="3">
                  <c:v>67.459999999999994</c:v>
                </c:pt>
                <c:pt idx="4">
                  <c:v>66.959999999999994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F-4F93-B23D-F850B546A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59.51</c:v>
                </c:pt>
                <c:pt idx="3">
                  <c:v>59.91</c:v>
                </c:pt>
                <c:pt idx="4">
                  <c:v>59.4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43F-4F93-B23D-F850B546AA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77.27</c:v>
                </c:pt>
                <c:pt idx="3">
                  <c:v>70.430000000000007</c:v>
                </c:pt>
                <c:pt idx="4">
                  <c:v>69.63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A-4A86-839A-64A36F764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87.08</c:v>
                </c:pt>
                <c:pt idx="3">
                  <c:v>87.26</c:v>
                </c:pt>
                <c:pt idx="4">
                  <c:v>87.57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16A-4A86-839A-64A36F7647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105.81</c:v>
                </c:pt>
                <c:pt idx="3">
                  <c:v>103.87</c:v>
                </c:pt>
                <c:pt idx="4">
                  <c:v>105.36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25-49DC-9C6A-BE12969E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111.17</c:v>
                </c:pt>
                <c:pt idx="3">
                  <c:v>110.91</c:v>
                </c:pt>
                <c:pt idx="4">
                  <c:v>111.49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25-49DC-9C6A-BE12969E73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55.89</c:v>
                </c:pt>
                <c:pt idx="3">
                  <c:v>56.9</c:v>
                </c:pt>
                <c:pt idx="4">
                  <c:v>57.12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DF-4DE5-B430-AB7BCF1D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48.55</c:v>
                </c:pt>
                <c:pt idx="3">
                  <c:v>49.2</c:v>
                </c:pt>
                <c:pt idx="4">
                  <c:v>50.01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8DF-4DE5-B430-AB7BCF1D9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30.34</c:v>
                </c:pt>
                <c:pt idx="3">
                  <c:v>31.13</c:v>
                </c:pt>
                <c:pt idx="4">
                  <c:v>31.63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E8-4978-8EC8-4C3392B4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17.11</c:v>
                </c:pt>
                <c:pt idx="3">
                  <c:v>18.329999999999998</c:v>
                </c:pt>
                <c:pt idx="4">
                  <c:v>20.27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AE8-4978-8EC8-4C3392B466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データ!$AI$6:$AM$6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 formatCode="#,##0.00;&quot;△&quot;#,##0.00">
                  <c:v>0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75-4F79-84A3-6E921FC7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0.78</c:v>
                </c:pt>
                <c:pt idx="3">
                  <c:v>0.92</c:v>
                </c:pt>
                <c:pt idx="4">
                  <c:v>0.87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775-4F79-84A3-6E921FC7CB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233.85</c:v>
                </c:pt>
                <c:pt idx="3">
                  <c:v>259.17</c:v>
                </c:pt>
                <c:pt idx="4">
                  <c:v>254.62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FA3-46BF-BEAD-07E16AB1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360.86</c:v>
                </c:pt>
                <c:pt idx="3">
                  <c:v>350.79</c:v>
                </c:pt>
                <c:pt idx="4">
                  <c:v>354.57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FA3-46BF-BEAD-07E16AB1C7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171</c:v>
                </c:pt>
                <c:pt idx="3">
                  <c:v>168.21</c:v>
                </c:pt>
                <c:pt idx="4">
                  <c:v>175.61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B6D-4194-9C1C-81EE5015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309.27999999999997</c:v>
                </c:pt>
                <c:pt idx="3">
                  <c:v>322.92</c:v>
                </c:pt>
                <c:pt idx="4">
                  <c:v>303.45999999999998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B6D-4194-9C1C-81EE501528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105.34</c:v>
                </c:pt>
                <c:pt idx="3">
                  <c:v>103.24</c:v>
                </c:pt>
                <c:pt idx="4">
                  <c:v>105.14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39-436B-807E-ED4AF2A70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103.32</c:v>
                </c:pt>
                <c:pt idx="3">
                  <c:v>100.85</c:v>
                </c:pt>
                <c:pt idx="4">
                  <c:v>103.79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439-436B-807E-ED4AF2A70C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47119</c:v>
                </c:pt>
                <c:pt idx="1">
                  <c:v>47484</c:v>
                </c:pt>
                <c:pt idx="2" formatCode="&quot;R&quot;dd">
                  <c:v>47849</c:v>
                </c:pt>
                <c:pt idx="3" formatCode="&quot;R&quot;dd">
                  <c:v>48215</c:v>
                </c:pt>
                <c:pt idx="4" formatCode="&quot;R&quot;dd">
                  <c:v>48582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193.17</c:v>
                </c:pt>
                <c:pt idx="3">
                  <c:v>202.81</c:v>
                </c:pt>
                <c:pt idx="4">
                  <c:v>199.97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556-43C9-BF76-091AF600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168.56</c:v>
                </c:pt>
                <c:pt idx="3">
                  <c:v>167.1</c:v>
                </c:pt>
                <c:pt idx="4">
                  <c:v>167.86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56-43C9-BF76-091AF60093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【111.39】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【261.51】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【265.16】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【90.12】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【60.29】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【167.74】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【102.35】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【50.88】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【22.30】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2577;&#21578;&#26360;&#65288;&#26360;&#24335;&#65289;/&#20844;&#21942;&#20225;&#26989;&#32076;&#21942;&#27604;&#36611;&#20998;&#26512;&#34920;/APAHO41100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FAHO41E1000"/>
      <sheetName val="データ"/>
    </sheetNames>
    <sheetDataSet>
      <sheetData sheetId="0"/>
      <sheetData sheetId="1">
        <row r="6">
          <cell r="X6" t="str">
            <v>-</v>
          </cell>
          <cell r="Y6" t="str">
            <v>-</v>
          </cell>
          <cell r="Z6">
            <v>105.81</v>
          </cell>
          <cell r="AA6">
            <v>103.87</v>
          </cell>
          <cell r="AB6">
            <v>105.36</v>
          </cell>
          <cell r="AC6" t="str">
            <v>-</v>
          </cell>
          <cell r="AD6" t="str">
            <v>-</v>
          </cell>
          <cell r="AE6">
            <v>111.17</v>
          </cell>
          <cell r="AF6">
            <v>110.91</v>
          </cell>
          <cell r="AG6">
            <v>111.49</v>
          </cell>
          <cell r="AI6" t="str">
            <v>-</v>
          </cell>
          <cell r="AJ6" t="str">
            <v>-</v>
          </cell>
          <cell r="AK6">
            <v>0</v>
          </cell>
          <cell r="AL6">
            <v>0</v>
          </cell>
          <cell r="AM6">
            <v>0</v>
          </cell>
          <cell r="AN6" t="str">
            <v>-</v>
          </cell>
          <cell r="AO6" t="str">
            <v>-</v>
          </cell>
          <cell r="AP6">
            <v>0.78</v>
          </cell>
          <cell r="AQ6">
            <v>0.92</v>
          </cell>
          <cell r="AR6">
            <v>0.87</v>
          </cell>
          <cell r="AT6" t="str">
            <v>-</v>
          </cell>
          <cell r="AU6" t="str">
            <v>-</v>
          </cell>
          <cell r="AV6">
            <v>233.85</v>
          </cell>
          <cell r="AW6">
            <v>259.17</v>
          </cell>
          <cell r="AX6">
            <v>254.62</v>
          </cell>
          <cell r="AY6" t="str">
            <v>-</v>
          </cell>
          <cell r="AZ6" t="str">
            <v>-</v>
          </cell>
          <cell r="BA6">
            <v>360.86</v>
          </cell>
          <cell r="BB6">
            <v>350.79</v>
          </cell>
          <cell r="BC6">
            <v>354.57</v>
          </cell>
          <cell r="BE6" t="str">
            <v>-</v>
          </cell>
          <cell r="BF6" t="str">
            <v>-</v>
          </cell>
          <cell r="BG6">
            <v>171</v>
          </cell>
          <cell r="BH6">
            <v>168.21</v>
          </cell>
          <cell r="BI6">
            <v>175.61</v>
          </cell>
          <cell r="BJ6" t="str">
            <v>-</v>
          </cell>
          <cell r="BK6" t="str">
            <v>-</v>
          </cell>
          <cell r="BL6">
            <v>309.27999999999997</v>
          </cell>
          <cell r="BM6">
            <v>322.92</v>
          </cell>
          <cell r="BN6">
            <v>303.45999999999998</v>
          </cell>
          <cell r="BP6" t="str">
            <v>-</v>
          </cell>
          <cell r="BQ6" t="str">
            <v>-</v>
          </cell>
          <cell r="BR6">
            <v>105.34</v>
          </cell>
          <cell r="BS6">
            <v>103.24</v>
          </cell>
          <cell r="BT6">
            <v>105.14</v>
          </cell>
          <cell r="BU6" t="str">
            <v>-</v>
          </cell>
          <cell r="BV6" t="str">
            <v>-</v>
          </cell>
          <cell r="BW6">
            <v>103.32</v>
          </cell>
          <cell r="BX6">
            <v>100.85</v>
          </cell>
          <cell r="BY6">
            <v>103.79</v>
          </cell>
          <cell r="CA6" t="str">
            <v>-</v>
          </cell>
          <cell r="CB6" t="str">
            <v>-</v>
          </cell>
          <cell r="CC6">
            <v>193.17</v>
          </cell>
          <cell r="CD6">
            <v>202.81</v>
          </cell>
          <cell r="CE6">
            <v>199.97</v>
          </cell>
          <cell r="CF6" t="str">
            <v>-</v>
          </cell>
          <cell r="CG6" t="str">
            <v>-</v>
          </cell>
          <cell r="CH6">
            <v>168.56</v>
          </cell>
          <cell r="CI6">
            <v>167.1</v>
          </cell>
          <cell r="CJ6">
            <v>167.86</v>
          </cell>
          <cell r="CL6" t="str">
            <v>-</v>
          </cell>
          <cell r="CM6" t="str">
            <v>-</v>
          </cell>
          <cell r="CN6">
            <v>61.8</v>
          </cell>
          <cell r="CO6">
            <v>67.459999999999994</v>
          </cell>
          <cell r="CP6">
            <v>66.959999999999994</v>
          </cell>
          <cell r="CQ6" t="str">
            <v>-</v>
          </cell>
          <cell r="CR6" t="str">
            <v>-</v>
          </cell>
          <cell r="CS6">
            <v>59.51</v>
          </cell>
          <cell r="CT6">
            <v>59.91</v>
          </cell>
          <cell r="CU6">
            <v>59.4</v>
          </cell>
          <cell r="CW6" t="str">
            <v>-</v>
          </cell>
          <cell r="CX6" t="str">
            <v>-</v>
          </cell>
          <cell r="CY6">
            <v>77.27</v>
          </cell>
          <cell r="CZ6">
            <v>70.430000000000007</v>
          </cell>
          <cell r="DA6">
            <v>69.63</v>
          </cell>
          <cell r="DB6" t="str">
            <v>-</v>
          </cell>
          <cell r="DC6" t="str">
            <v>-</v>
          </cell>
          <cell r="DD6">
            <v>87.08</v>
          </cell>
          <cell r="DE6">
            <v>87.26</v>
          </cell>
          <cell r="DF6">
            <v>87.57</v>
          </cell>
          <cell r="DH6" t="str">
            <v>-</v>
          </cell>
          <cell r="DI6" t="str">
            <v>-</v>
          </cell>
          <cell r="DJ6">
            <v>55.89</v>
          </cell>
          <cell r="DK6">
            <v>56.9</v>
          </cell>
          <cell r="DL6">
            <v>57.12</v>
          </cell>
          <cell r="DM6" t="str">
            <v>-</v>
          </cell>
          <cell r="DN6" t="str">
            <v>-</v>
          </cell>
          <cell r="DO6">
            <v>48.55</v>
          </cell>
          <cell r="DP6">
            <v>49.2</v>
          </cell>
          <cell r="DQ6">
            <v>50.01</v>
          </cell>
          <cell r="DS6" t="str">
            <v>-</v>
          </cell>
          <cell r="DT6" t="str">
            <v>-</v>
          </cell>
          <cell r="DU6">
            <v>30.34</v>
          </cell>
          <cell r="DV6">
            <v>31.13</v>
          </cell>
          <cell r="DW6">
            <v>31.63</v>
          </cell>
          <cell r="DX6" t="str">
            <v>-</v>
          </cell>
          <cell r="DY6" t="str">
            <v>-</v>
          </cell>
          <cell r="DZ6">
            <v>17.11</v>
          </cell>
          <cell r="EA6">
            <v>18.329999999999998</v>
          </cell>
          <cell r="EB6">
            <v>20.27</v>
          </cell>
          <cell r="ED6" t="str">
            <v>-</v>
          </cell>
          <cell r="EE6" t="str">
            <v>-</v>
          </cell>
          <cell r="EF6">
            <v>0.73</v>
          </cell>
          <cell r="EG6">
            <v>0.65</v>
          </cell>
          <cell r="EH6">
            <v>1.1000000000000001</v>
          </cell>
          <cell r="EI6" t="str">
            <v>-</v>
          </cell>
          <cell r="EJ6" t="str">
            <v>-</v>
          </cell>
          <cell r="EK6">
            <v>0.63</v>
          </cell>
          <cell r="EL6">
            <v>0.6</v>
          </cell>
          <cell r="EM6">
            <v>0.56000000000000005</v>
          </cell>
        </row>
        <row r="10">
          <cell r="B10">
            <v>47119</v>
          </cell>
          <cell r="C10">
            <v>47484</v>
          </cell>
          <cell r="D10">
            <v>47849</v>
          </cell>
          <cell r="E10">
            <v>48215</v>
          </cell>
          <cell r="F10">
            <v>48582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3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  <c r="BZ2" s="3"/>
    </row>
    <row r="3" spans="1:78" ht="9.75" customHeight="1" x14ac:dyDescent="0.1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</row>
    <row r="4" spans="1:78" ht="9.75" customHeight="1" x14ac:dyDescent="0.15">
      <c r="A4" s="2"/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  <c r="AY4" s="3"/>
      <c r="AZ4" s="3"/>
      <c r="BA4" s="3"/>
      <c r="BB4" s="3"/>
      <c r="BC4" s="3"/>
      <c r="BD4" s="3"/>
      <c r="BE4" s="3"/>
      <c r="BF4" s="3"/>
      <c r="BG4" s="3"/>
      <c r="BH4" s="3"/>
      <c r="BI4" s="3"/>
      <c r="BJ4" s="3"/>
      <c r="BK4" s="3"/>
      <c r="BL4" s="3"/>
      <c r="BM4" s="3"/>
      <c r="BN4" s="3"/>
      <c r="BO4" s="3"/>
      <c r="BP4" s="3"/>
      <c r="BQ4" s="3"/>
      <c r="BR4" s="3"/>
      <c r="BS4" s="3"/>
      <c r="BT4" s="3"/>
      <c r="BU4" s="3"/>
      <c r="BV4" s="3"/>
      <c r="BW4" s="3"/>
      <c r="BX4" s="3"/>
      <c r="BY4" s="3"/>
      <c r="BZ4" s="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5" t="str">
        <f>データ!H6</f>
        <v>福岡県　田川広域水道企業団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6"/>
      <c r="AE6" s="6"/>
      <c r="AF6" s="6"/>
      <c r="AG6" s="6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7" t="s">
        <v>1</v>
      </c>
      <c r="C7" s="8"/>
      <c r="D7" s="8"/>
      <c r="E7" s="8"/>
      <c r="F7" s="8"/>
      <c r="G7" s="8"/>
      <c r="H7" s="8"/>
      <c r="I7" s="7" t="s">
        <v>2</v>
      </c>
      <c r="J7" s="8"/>
      <c r="K7" s="8"/>
      <c r="L7" s="8"/>
      <c r="M7" s="8"/>
      <c r="N7" s="8"/>
      <c r="O7" s="9"/>
      <c r="P7" s="10" t="s">
        <v>3</v>
      </c>
      <c r="Q7" s="10"/>
      <c r="R7" s="10"/>
      <c r="S7" s="10"/>
      <c r="T7" s="10"/>
      <c r="U7" s="10"/>
      <c r="V7" s="10"/>
      <c r="W7" s="10" t="s">
        <v>4</v>
      </c>
      <c r="X7" s="10"/>
      <c r="Y7" s="10"/>
      <c r="Z7" s="10"/>
      <c r="AA7" s="10"/>
      <c r="AB7" s="10"/>
      <c r="AC7" s="10"/>
      <c r="AD7" s="10" t="s">
        <v>5</v>
      </c>
      <c r="AE7" s="10"/>
      <c r="AF7" s="10"/>
      <c r="AG7" s="10"/>
      <c r="AH7" s="10"/>
      <c r="AI7" s="10"/>
      <c r="AJ7" s="10"/>
      <c r="AK7" s="2"/>
      <c r="AL7" s="10" t="s">
        <v>6</v>
      </c>
      <c r="AM7" s="10"/>
      <c r="AN7" s="10"/>
      <c r="AO7" s="10"/>
      <c r="AP7" s="10"/>
      <c r="AQ7" s="10"/>
      <c r="AR7" s="10"/>
      <c r="AS7" s="10"/>
      <c r="AT7" s="7" t="s">
        <v>7</v>
      </c>
      <c r="AU7" s="8"/>
      <c r="AV7" s="8"/>
      <c r="AW7" s="8"/>
      <c r="AX7" s="8"/>
      <c r="AY7" s="8"/>
      <c r="AZ7" s="8"/>
      <c r="BA7" s="8"/>
      <c r="BB7" s="10" t="s">
        <v>8</v>
      </c>
      <c r="BC7" s="10"/>
      <c r="BD7" s="10"/>
      <c r="BE7" s="10"/>
      <c r="BF7" s="10"/>
      <c r="BG7" s="10"/>
      <c r="BH7" s="10"/>
      <c r="BI7" s="10"/>
      <c r="BJ7" s="4"/>
      <c r="BK7" s="4"/>
      <c r="BL7" s="11" t="s">
        <v>9</v>
      </c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3"/>
    </row>
    <row r="8" spans="1:78" ht="18.75" customHeight="1" x14ac:dyDescent="0.15">
      <c r="A8" s="2"/>
      <c r="B8" s="14" t="str">
        <f>データ!$I$6</f>
        <v>法適用</v>
      </c>
      <c r="C8" s="15"/>
      <c r="D8" s="15"/>
      <c r="E8" s="15"/>
      <c r="F8" s="15"/>
      <c r="G8" s="15"/>
      <c r="H8" s="15"/>
      <c r="I8" s="14" t="str">
        <f>データ!$J$6</f>
        <v>水道事業</v>
      </c>
      <c r="J8" s="15"/>
      <c r="K8" s="15"/>
      <c r="L8" s="15"/>
      <c r="M8" s="15"/>
      <c r="N8" s="15"/>
      <c r="O8" s="16"/>
      <c r="P8" s="17" t="str">
        <f>データ!$K$6</f>
        <v>末端給水事業</v>
      </c>
      <c r="Q8" s="17"/>
      <c r="R8" s="17"/>
      <c r="S8" s="17"/>
      <c r="T8" s="17"/>
      <c r="U8" s="17"/>
      <c r="V8" s="17"/>
      <c r="W8" s="17" t="str">
        <f>データ!$L$6</f>
        <v>A4</v>
      </c>
      <c r="X8" s="17"/>
      <c r="Y8" s="17"/>
      <c r="Z8" s="17"/>
      <c r="AA8" s="17"/>
      <c r="AB8" s="17"/>
      <c r="AC8" s="17"/>
      <c r="AD8" s="17" t="str">
        <f>データ!$M$6</f>
        <v>その他</v>
      </c>
      <c r="AE8" s="17"/>
      <c r="AF8" s="17"/>
      <c r="AG8" s="17"/>
      <c r="AH8" s="17"/>
      <c r="AI8" s="17"/>
      <c r="AJ8" s="17"/>
      <c r="AK8" s="2"/>
      <c r="AL8" s="18" t="str">
        <f>データ!$R$6</f>
        <v>-</v>
      </c>
      <c r="AM8" s="18"/>
      <c r="AN8" s="18"/>
      <c r="AO8" s="18"/>
      <c r="AP8" s="18"/>
      <c r="AQ8" s="18"/>
      <c r="AR8" s="18"/>
      <c r="AS8" s="18"/>
      <c r="AT8" s="19" t="str">
        <f>データ!$S$6</f>
        <v>-</v>
      </c>
      <c r="AU8" s="20"/>
      <c r="AV8" s="20"/>
      <c r="AW8" s="20"/>
      <c r="AX8" s="20"/>
      <c r="AY8" s="20"/>
      <c r="AZ8" s="20"/>
      <c r="BA8" s="20"/>
      <c r="BB8" s="21" t="str">
        <f>データ!$T$6</f>
        <v>-</v>
      </c>
      <c r="BC8" s="21"/>
      <c r="BD8" s="21"/>
      <c r="BE8" s="21"/>
      <c r="BF8" s="21"/>
      <c r="BG8" s="21"/>
      <c r="BH8" s="21"/>
      <c r="BI8" s="21"/>
      <c r="BJ8" s="4"/>
      <c r="BK8" s="4"/>
      <c r="BL8" s="22" t="s">
        <v>10</v>
      </c>
      <c r="BM8" s="23"/>
      <c r="BN8" s="24" t="s">
        <v>11</v>
      </c>
      <c r="BO8" s="24"/>
      <c r="BP8" s="24"/>
      <c r="BQ8" s="24"/>
      <c r="BR8" s="24"/>
      <c r="BS8" s="24"/>
      <c r="BT8" s="24"/>
      <c r="BU8" s="24"/>
      <c r="BV8" s="24"/>
      <c r="BW8" s="24"/>
      <c r="BX8" s="24"/>
      <c r="BY8" s="25"/>
    </row>
    <row r="9" spans="1:78" ht="18.75" customHeight="1" x14ac:dyDescent="0.15">
      <c r="A9" s="2"/>
      <c r="B9" s="7" t="s">
        <v>12</v>
      </c>
      <c r="C9" s="8"/>
      <c r="D9" s="8"/>
      <c r="E9" s="8"/>
      <c r="F9" s="8"/>
      <c r="G9" s="8"/>
      <c r="H9" s="8"/>
      <c r="I9" s="7" t="s">
        <v>13</v>
      </c>
      <c r="J9" s="8"/>
      <c r="K9" s="8"/>
      <c r="L9" s="8"/>
      <c r="M9" s="8"/>
      <c r="N9" s="8"/>
      <c r="O9" s="9"/>
      <c r="P9" s="10" t="s">
        <v>14</v>
      </c>
      <c r="Q9" s="10"/>
      <c r="R9" s="10"/>
      <c r="S9" s="10"/>
      <c r="T9" s="10"/>
      <c r="U9" s="10"/>
      <c r="V9" s="10"/>
      <c r="W9" s="10" t="s">
        <v>15</v>
      </c>
      <c r="X9" s="10"/>
      <c r="Y9" s="10"/>
      <c r="Z9" s="10"/>
      <c r="AA9" s="10"/>
      <c r="AB9" s="10"/>
      <c r="AC9" s="10"/>
      <c r="AD9" s="2"/>
      <c r="AE9" s="2"/>
      <c r="AF9" s="2"/>
      <c r="AG9" s="2"/>
      <c r="AH9" s="2"/>
      <c r="AI9" s="2"/>
      <c r="AJ9" s="2"/>
      <c r="AK9" s="2"/>
      <c r="AL9" s="10" t="s">
        <v>16</v>
      </c>
      <c r="AM9" s="10"/>
      <c r="AN9" s="10"/>
      <c r="AO9" s="10"/>
      <c r="AP9" s="10"/>
      <c r="AQ9" s="10"/>
      <c r="AR9" s="10"/>
      <c r="AS9" s="10"/>
      <c r="AT9" s="7" t="s">
        <v>17</v>
      </c>
      <c r="AU9" s="8"/>
      <c r="AV9" s="8"/>
      <c r="AW9" s="8"/>
      <c r="AX9" s="8"/>
      <c r="AY9" s="8"/>
      <c r="AZ9" s="8"/>
      <c r="BA9" s="8"/>
      <c r="BB9" s="10" t="s">
        <v>18</v>
      </c>
      <c r="BC9" s="10"/>
      <c r="BD9" s="10"/>
      <c r="BE9" s="10"/>
      <c r="BF9" s="10"/>
      <c r="BG9" s="10"/>
      <c r="BH9" s="10"/>
      <c r="BI9" s="10"/>
      <c r="BJ9" s="4"/>
      <c r="BK9" s="4"/>
      <c r="BL9" s="26" t="s">
        <v>19</v>
      </c>
      <c r="BM9" s="27"/>
      <c r="BN9" s="28" t="s">
        <v>20</v>
      </c>
      <c r="BO9" s="28"/>
      <c r="BP9" s="28"/>
      <c r="BQ9" s="28"/>
      <c r="BR9" s="28"/>
      <c r="BS9" s="28"/>
      <c r="BT9" s="28"/>
      <c r="BU9" s="28"/>
      <c r="BV9" s="28"/>
      <c r="BW9" s="28"/>
      <c r="BX9" s="28"/>
      <c r="BY9" s="29"/>
    </row>
    <row r="10" spans="1:78" ht="18.75" customHeight="1" x14ac:dyDescent="0.15">
      <c r="A10" s="2"/>
      <c r="B10" s="19" t="str">
        <f>データ!$N$6</f>
        <v>-</v>
      </c>
      <c r="C10" s="20"/>
      <c r="D10" s="20"/>
      <c r="E10" s="20"/>
      <c r="F10" s="20"/>
      <c r="G10" s="20"/>
      <c r="H10" s="20"/>
      <c r="I10" s="19">
        <f>データ!$O$6</f>
        <v>76.650000000000006</v>
      </c>
      <c r="J10" s="20"/>
      <c r="K10" s="20"/>
      <c r="L10" s="20"/>
      <c r="M10" s="20"/>
      <c r="N10" s="20"/>
      <c r="O10" s="30"/>
      <c r="P10" s="21">
        <f>データ!$P$6</f>
        <v>97.54</v>
      </c>
      <c r="Q10" s="21"/>
      <c r="R10" s="21"/>
      <c r="S10" s="21"/>
      <c r="T10" s="21"/>
      <c r="U10" s="21"/>
      <c r="V10" s="21"/>
      <c r="W10" s="18">
        <f>データ!$Q$6</f>
        <v>3990</v>
      </c>
      <c r="X10" s="18"/>
      <c r="Y10" s="18"/>
      <c r="Z10" s="18"/>
      <c r="AA10" s="18"/>
      <c r="AB10" s="18"/>
      <c r="AC10" s="18"/>
      <c r="AD10" s="2"/>
      <c r="AE10" s="2"/>
      <c r="AF10" s="2"/>
      <c r="AG10" s="2"/>
      <c r="AH10" s="2"/>
      <c r="AI10" s="2"/>
      <c r="AJ10" s="2"/>
      <c r="AK10" s="2"/>
      <c r="AL10" s="18">
        <f>データ!$U$6</f>
        <v>88804</v>
      </c>
      <c r="AM10" s="18"/>
      <c r="AN10" s="18"/>
      <c r="AO10" s="18"/>
      <c r="AP10" s="18"/>
      <c r="AQ10" s="18"/>
      <c r="AR10" s="18"/>
      <c r="AS10" s="18"/>
      <c r="AT10" s="19">
        <f>データ!$V$6</f>
        <v>82.66</v>
      </c>
      <c r="AU10" s="20"/>
      <c r="AV10" s="20"/>
      <c r="AW10" s="20"/>
      <c r="AX10" s="20"/>
      <c r="AY10" s="20"/>
      <c r="AZ10" s="20"/>
      <c r="BA10" s="20"/>
      <c r="BB10" s="21">
        <f>データ!$W$6</f>
        <v>1074.33</v>
      </c>
      <c r="BC10" s="21"/>
      <c r="BD10" s="21"/>
      <c r="BE10" s="21"/>
      <c r="BF10" s="21"/>
      <c r="BG10" s="21"/>
      <c r="BH10" s="21"/>
      <c r="BI10" s="21"/>
      <c r="BJ10" s="2"/>
      <c r="BK10" s="2"/>
      <c r="BL10" s="31" t="s">
        <v>21</v>
      </c>
      <c r="BM10" s="32"/>
      <c r="BN10" s="33" t="s">
        <v>22</v>
      </c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4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35" t="s">
        <v>23</v>
      </c>
      <c r="BM11" s="35"/>
      <c r="BN11" s="35"/>
      <c r="BO11" s="35"/>
      <c r="BP11" s="35"/>
      <c r="BQ11" s="35"/>
      <c r="BR11" s="35"/>
      <c r="BS11" s="35"/>
      <c r="BT11" s="35"/>
      <c r="BU11" s="35"/>
      <c r="BV11" s="35"/>
      <c r="BW11" s="35"/>
      <c r="BX11" s="35"/>
      <c r="BY11" s="35"/>
      <c r="BZ11" s="35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35"/>
      <c r="BM12" s="35"/>
      <c r="BN12" s="35"/>
      <c r="BO12" s="35"/>
      <c r="BP12" s="35"/>
      <c r="BQ12" s="35"/>
      <c r="BR12" s="35"/>
      <c r="BS12" s="35"/>
      <c r="BT12" s="35"/>
      <c r="BU12" s="35"/>
      <c r="BV12" s="35"/>
      <c r="BW12" s="35"/>
      <c r="BX12" s="35"/>
      <c r="BY12" s="35"/>
      <c r="BZ12" s="35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36"/>
      <c r="BM13" s="36"/>
      <c r="BN13" s="36"/>
      <c r="BO13" s="36"/>
      <c r="BP13" s="36"/>
      <c r="BQ13" s="36"/>
      <c r="BR13" s="36"/>
      <c r="BS13" s="36"/>
      <c r="BT13" s="36"/>
      <c r="BU13" s="36"/>
      <c r="BV13" s="36"/>
      <c r="BW13" s="36"/>
      <c r="BX13" s="36"/>
      <c r="BY13" s="36"/>
      <c r="BZ13" s="36"/>
    </row>
    <row r="14" spans="1:78" ht="13.5" customHeight="1" x14ac:dyDescent="0.15">
      <c r="A14" s="2"/>
      <c r="B14" s="37" t="s">
        <v>24</v>
      </c>
      <c r="C14" s="38"/>
      <c r="D14" s="38"/>
      <c r="E14" s="38"/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  <c r="AD14" s="38"/>
      <c r="AE14" s="38"/>
      <c r="AF14" s="38"/>
      <c r="AG14" s="38"/>
      <c r="AH14" s="38"/>
      <c r="AI14" s="38"/>
      <c r="AJ14" s="38"/>
      <c r="AK14" s="38"/>
      <c r="AL14" s="38"/>
      <c r="AM14" s="38"/>
      <c r="AN14" s="38"/>
      <c r="AO14" s="38"/>
      <c r="AP14" s="38"/>
      <c r="AQ14" s="38"/>
      <c r="AR14" s="38"/>
      <c r="AS14" s="38"/>
      <c r="AT14" s="38"/>
      <c r="AU14" s="38"/>
      <c r="AV14" s="38"/>
      <c r="AW14" s="38"/>
      <c r="AX14" s="38"/>
      <c r="AY14" s="38"/>
      <c r="AZ14" s="38"/>
      <c r="BA14" s="38"/>
      <c r="BB14" s="38"/>
      <c r="BC14" s="38"/>
      <c r="BD14" s="38"/>
      <c r="BE14" s="38"/>
      <c r="BF14" s="38"/>
      <c r="BG14" s="38"/>
      <c r="BH14" s="38"/>
      <c r="BI14" s="38"/>
      <c r="BJ14" s="39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 x14ac:dyDescent="0.15">
      <c r="A15" s="2"/>
      <c r="B15" s="43"/>
      <c r="C15" s="44"/>
      <c r="D15" s="44"/>
      <c r="E15" s="44"/>
      <c r="F15" s="44"/>
      <c r="G15" s="44"/>
      <c r="H15" s="44"/>
      <c r="I15" s="44"/>
      <c r="J15" s="44"/>
      <c r="K15" s="44"/>
      <c r="L15" s="44"/>
      <c r="M15" s="44"/>
      <c r="N15" s="44"/>
      <c r="O15" s="44"/>
      <c r="P15" s="44"/>
      <c r="Q15" s="44"/>
      <c r="R15" s="44"/>
      <c r="S15" s="44"/>
      <c r="T15" s="44"/>
      <c r="U15" s="44"/>
      <c r="V15" s="44"/>
      <c r="W15" s="44"/>
      <c r="X15" s="44"/>
      <c r="Y15" s="44"/>
      <c r="Z15" s="44"/>
      <c r="AA15" s="44"/>
      <c r="AB15" s="44"/>
      <c r="AC15" s="44"/>
      <c r="AD15" s="44"/>
      <c r="AE15" s="44"/>
      <c r="AF15" s="44"/>
      <c r="AG15" s="44"/>
      <c r="AH15" s="44"/>
      <c r="AI15" s="44"/>
      <c r="AJ15" s="44"/>
      <c r="AK15" s="44"/>
      <c r="AL15" s="44"/>
      <c r="AM15" s="44"/>
      <c r="AN15" s="44"/>
      <c r="AO15" s="44"/>
      <c r="AP15" s="44"/>
      <c r="AQ15" s="44"/>
      <c r="AR15" s="44"/>
      <c r="AS15" s="44"/>
      <c r="AT15" s="44"/>
      <c r="AU15" s="44"/>
      <c r="AV15" s="44"/>
      <c r="AW15" s="44"/>
      <c r="AX15" s="44"/>
      <c r="AY15" s="44"/>
      <c r="AZ15" s="44"/>
      <c r="BA15" s="44"/>
      <c r="BB15" s="44"/>
      <c r="BC15" s="44"/>
      <c r="BD15" s="44"/>
      <c r="BE15" s="44"/>
      <c r="BF15" s="44"/>
      <c r="BG15" s="44"/>
      <c r="BH15" s="44"/>
      <c r="BI15" s="44"/>
      <c r="BJ15" s="45"/>
      <c r="BK15" s="2"/>
      <c r="BL15" s="46"/>
      <c r="BM15" s="47"/>
      <c r="BN15" s="47"/>
      <c r="BO15" s="47"/>
      <c r="BP15" s="47"/>
      <c r="BQ15" s="47"/>
      <c r="BR15" s="47"/>
      <c r="BS15" s="47"/>
      <c r="BT15" s="47"/>
      <c r="BU15" s="47"/>
      <c r="BV15" s="47"/>
      <c r="BW15" s="47"/>
      <c r="BX15" s="47"/>
      <c r="BY15" s="47"/>
      <c r="BZ15" s="48"/>
    </row>
    <row r="16" spans="1:78" ht="13.5" customHeight="1" x14ac:dyDescent="0.15">
      <c r="A16" s="2"/>
      <c r="B16" s="49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50"/>
      <c r="BK16" s="2"/>
      <c r="BL16" s="51"/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49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50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49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50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49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50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49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50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49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50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49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50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49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50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49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50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49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50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49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50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49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50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49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50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49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50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49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50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49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50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49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50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49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50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49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54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54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54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50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49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54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54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54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50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49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50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49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50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49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50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49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50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49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50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49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50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49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50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49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50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49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50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49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50"/>
      <c r="BK45" s="2"/>
      <c r="BL45" s="40" t="s">
        <v>26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 x14ac:dyDescent="0.15">
      <c r="A46" s="2"/>
      <c r="B46" s="49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50"/>
      <c r="BK46" s="2"/>
      <c r="BL46" s="46"/>
      <c r="BM46" s="47"/>
      <c r="BN46" s="47"/>
      <c r="BO46" s="47"/>
      <c r="BP46" s="47"/>
      <c r="BQ46" s="47"/>
      <c r="BR46" s="47"/>
      <c r="BS46" s="47"/>
      <c r="BT46" s="47"/>
      <c r="BU46" s="47"/>
      <c r="BV46" s="47"/>
      <c r="BW46" s="47"/>
      <c r="BX46" s="47"/>
      <c r="BY46" s="47"/>
      <c r="BZ46" s="48"/>
    </row>
    <row r="47" spans="1:78" ht="13.5" customHeight="1" x14ac:dyDescent="0.15">
      <c r="A47" s="2"/>
      <c r="B47" s="49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50"/>
      <c r="BK47" s="2"/>
      <c r="BL47" s="51"/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49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50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49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50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49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50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49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50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4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50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4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50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49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50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49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50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4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54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54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54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50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49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54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54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54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50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49"/>
      <c r="C58" s="55"/>
      <c r="D58" s="55"/>
      <c r="E58" s="55"/>
      <c r="F58" s="55"/>
      <c r="G58" s="55"/>
      <c r="H58" s="55"/>
      <c r="I58" s="55"/>
      <c r="J58" s="55"/>
      <c r="K58" s="55"/>
      <c r="L58" s="55"/>
      <c r="M58" s="55"/>
      <c r="N58" s="55"/>
      <c r="O58" s="55"/>
      <c r="P58" s="55"/>
      <c r="Q58" s="54"/>
      <c r="R58" s="55"/>
      <c r="S58" s="55"/>
      <c r="T58" s="55"/>
      <c r="U58" s="55"/>
      <c r="V58" s="55"/>
      <c r="W58" s="55"/>
      <c r="X58" s="55"/>
      <c r="Y58" s="55"/>
      <c r="Z58" s="55"/>
      <c r="AA58" s="55"/>
      <c r="AB58" s="55"/>
      <c r="AC58" s="55"/>
      <c r="AD58" s="55"/>
      <c r="AE58" s="55"/>
      <c r="AF58" s="54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4"/>
      <c r="AV58" s="55"/>
      <c r="AW58" s="55"/>
      <c r="AX58" s="55"/>
      <c r="AY58" s="55"/>
      <c r="AZ58" s="55"/>
      <c r="BA58" s="55"/>
      <c r="BB58" s="55"/>
      <c r="BC58" s="55"/>
      <c r="BD58" s="55"/>
      <c r="BE58" s="55"/>
      <c r="BF58" s="55"/>
      <c r="BG58" s="55"/>
      <c r="BH58" s="55"/>
      <c r="BI58" s="55"/>
      <c r="BJ58" s="50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56"/>
      <c r="C59" s="57"/>
      <c r="D59" s="57"/>
      <c r="E59" s="57"/>
      <c r="F59" s="57"/>
      <c r="G59" s="57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/>
      <c r="T59" s="57"/>
      <c r="U59" s="57"/>
      <c r="V59" s="57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/>
      <c r="AK59" s="57"/>
      <c r="AL59" s="57"/>
      <c r="AM59" s="57"/>
      <c r="AN59" s="57"/>
      <c r="AO59" s="57"/>
      <c r="AP59" s="57"/>
      <c r="AQ59" s="57"/>
      <c r="AR59" s="57"/>
      <c r="AS59" s="57"/>
      <c r="AT59" s="57"/>
      <c r="AU59" s="57"/>
      <c r="AV59" s="57"/>
      <c r="AW59" s="57"/>
      <c r="AX59" s="57"/>
      <c r="AY59" s="57"/>
      <c r="AZ59" s="57"/>
      <c r="BA59" s="57"/>
      <c r="BB59" s="57"/>
      <c r="BC59" s="57"/>
      <c r="BD59" s="57"/>
      <c r="BE59" s="57"/>
      <c r="BF59" s="57"/>
      <c r="BG59" s="57"/>
      <c r="BH59" s="57"/>
      <c r="BI59" s="57"/>
      <c r="BJ59" s="58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43" t="s">
        <v>27</v>
      </c>
      <c r="C60" s="44"/>
      <c r="D60" s="44"/>
      <c r="E60" s="44"/>
      <c r="F60" s="44"/>
      <c r="G60" s="44"/>
      <c r="H60" s="44"/>
      <c r="I60" s="44"/>
      <c r="J60" s="44"/>
      <c r="K60" s="44"/>
      <c r="L60" s="44"/>
      <c r="M60" s="44"/>
      <c r="N60" s="44"/>
      <c r="O60" s="44"/>
      <c r="P60" s="44"/>
      <c r="Q60" s="44"/>
      <c r="R60" s="44"/>
      <c r="S60" s="44"/>
      <c r="T60" s="44"/>
      <c r="U60" s="44"/>
      <c r="V60" s="44"/>
      <c r="W60" s="44"/>
      <c r="X60" s="44"/>
      <c r="Y60" s="44"/>
      <c r="Z60" s="44"/>
      <c r="AA60" s="44"/>
      <c r="AB60" s="44"/>
      <c r="AC60" s="44"/>
      <c r="AD60" s="44"/>
      <c r="AE60" s="44"/>
      <c r="AF60" s="44"/>
      <c r="AG60" s="44"/>
      <c r="AH60" s="44"/>
      <c r="AI60" s="44"/>
      <c r="AJ60" s="44"/>
      <c r="AK60" s="44"/>
      <c r="AL60" s="44"/>
      <c r="AM60" s="44"/>
      <c r="AN60" s="44"/>
      <c r="AO60" s="44"/>
      <c r="AP60" s="44"/>
      <c r="AQ60" s="44"/>
      <c r="AR60" s="44"/>
      <c r="AS60" s="44"/>
      <c r="AT60" s="44"/>
      <c r="AU60" s="44"/>
      <c r="AV60" s="44"/>
      <c r="AW60" s="44"/>
      <c r="AX60" s="44"/>
      <c r="AY60" s="44"/>
      <c r="AZ60" s="44"/>
      <c r="BA60" s="44"/>
      <c r="BB60" s="44"/>
      <c r="BC60" s="44"/>
      <c r="BD60" s="44"/>
      <c r="BE60" s="44"/>
      <c r="BF60" s="44"/>
      <c r="BG60" s="44"/>
      <c r="BH60" s="44"/>
      <c r="BI60" s="44"/>
      <c r="BJ60" s="45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43"/>
      <c r="C61" s="44"/>
      <c r="D61" s="44"/>
      <c r="E61" s="44"/>
      <c r="F61" s="44"/>
      <c r="G61" s="44"/>
      <c r="H61" s="44"/>
      <c r="I61" s="44"/>
      <c r="J61" s="44"/>
      <c r="K61" s="44"/>
      <c r="L61" s="44"/>
      <c r="M61" s="44"/>
      <c r="N61" s="44"/>
      <c r="O61" s="44"/>
      <c r="P61" s="44"/>
      <c r="Q61" s="44"/>
      <c r="R61" s="44"/>
      <c r="S61" s="44"/>
      <c r="T61" s="44"/>
      <c r="U61" s="44"/>
      <c r="V61" s="44"/>
      <c r="W61" s="44"/>
      <c r="X61" s="44"/>
      <c r="Y61" s="44"/>
      <c r="Z61" s="44"/>
      <c r="AA61" s="44"/>
      <c r="AB61" s="44"/>
      <c r="AC61" s="44"/>
      <c r="AD61" s="44"/>
      <c r="AE61" s="44"/>
      <c r="AF61" s="44"/>
      <c r="AG61" s="44"/>
      <c r="AH61" s="44"/>
      <c r="AI61" s="44"/>
      <c r="AJ61" s="44"/>
      <c r="AK61" s="44"/>
      <c r="AL61" s="44"/>
      <c r="AM61" s="44"/>
      <c r="AN61" s="44"/>
      <c r="AO61" s="44"/>
      <c r="AP61" s="44"/>
      <c r="AQ61" s="44"/>
      <c r="AR61" s="44"/>
      <c r="AS61" s="44"/>
      <c r="AT61" s="44"/>
      <c r="AU61" s="44"/>
      <c r="AV61" s="44"/>
      <c r="AW61" s="44"/>
      <c r="AX61" s="44"/>
      <c r="AY61" s="44"/>
      <c r="AZ61" s="44"/>
      <c r="BA61" s="44"/>
      <c r="BB61" s="44"/>
      <c r="BC61" s="44"/>
      <c r="BD61" s="44"/>
      <c r="BE61" s="44"/>
      <c r="BF61" s="44"/>
      <c r="BG61" s="44"/>
      <c r="BH61" s="44"/>
      <c r="BI61" s="44"/>
      <c r="BJ61" s="45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49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50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49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50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49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50"/>
      <c r="BK64" s="2"/>
      <c r="BL64" s="40" t="s">
        <v>28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 x14ac:dyDescent="0.15">
      <c r="A65" s="2"/>
      <c r="B65" s="49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50"/>
      <c r="BK65" s="2"/>
      <c r="BL65" s="46"/>
      <c r="BM65" s="47"/>
      <c r="BN65" s="47"/>
      <c r="BO65" s="47"/>
      <c r="BP65" s="47"/>
      <c r="BQ65" s="47"/>
      <c r="BR65" s="47"/>
      <c r="BS65" s="47"/>
      <c r="BT65" s="47"/>
      <c r="BU65" s="47"/>
      <c r="BV65" s="47"/>
      <c r="BW65" s="47"/>
      <c r="BX65" s="47"/>
      <c r="BY65" s="47"/>
      <c r="BZ65" s="48"/>
    </row>
    <row r="66" spans="1:78" ht="13.5" customHeight="1" x14ac:dyDescent="0.15">
      <c r="A66" s="2"/>
      <c r="B66" s="49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50"/>
      <c r="BK66" s="2"/>
      <c r="BL66" s="51"/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49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50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49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50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49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50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49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50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49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50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49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50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49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50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49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50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49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50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49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2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50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49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50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49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50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49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54"/>
      <c r="V79" s="54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  <c r="AI79" s="1"/>
      <c r="AJ79" s="1"/>
      <c r="AK79" s="1"/>
      <c r="AL79" s="1"/>
      <c r="AM79" s="1"/>
      <c r="AN79" s="1"/>
      <c r="AO79" s="54"/>
      <c r="AP79" s="54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2"/>
      <c r="BJ79" s="50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49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54"/>
      <c r="V80" s="54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54"/>
      <c r="AP80" s="54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2"/>
      <c r="BJ80" s="50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49"/>
      <c r="C81" s="59"/>
      <c r="D81" s="59"/>
      <c r="E81" s="59"/>
      <c r="F81" s="59"/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2"/>
      <c r="V81" s="2"/>
      <c r="W81" s="59"/>
      <c r="X81" s="59"/>
      <c r="Y81" s="59"/>
      <c r="Z81" s="59"/>
      <c r="AA81" s="59"/>
      <c r="AB81" s="59"/>
      <c r="AC81" s="59"/>
      <c r="AD81" s="59"/>
      <c r="AE81" s="59"/>
      <c r="AF81" s="59"/>
      <c r="AG81" s="59"/>
      <c r="AH81" s="59"/>
      <c r="AI81" s="59"/>
      <c r="AJ81" s="59"/>
      <c r="AK81" s="59"/>
      <c r="AL81" s="59"/>
      <c r="AM81" s="59"/>
      <c r="AN81" s="59"/>
      <c r="AO81" s="2"/>
      <c r="AP81" s="2"/>
      <c r="AQ81" s="59"/>
      <c r="AR81" s="59"/>
      <c r="AS81" s="59"/>
      <c r="AT81" s="59"/>
      <c r="AU81" s="59"/>
      <c r="AV81" s="59"/>
      <c r="AW81" s="59"/>
      <c r="AX81" s="59"/>
      <c r="AY81" s="59"/>
      <c r="AZ81" s="59"/>
      <c r="BA81" s="59"/>
      <c r="BB81" s="59"/>
      <c r="BC81" s="59"/>
      <c r="BD81" s="59"/>
      <c r="BE81" s="59"/>
      <c r="BF81" s="59"/>
      <c r="BG81" s="59"/>
      <c r="BH81" s="59"/>
      <c r="BI81" s="2"/>
      <c r="BJ81" s="50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56"/>
      <c r="C82" s="57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/>
      <c r="V82" s="57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/>
      <c r="AK82" s="57"/>
      <c r="AL82" s="57"/>
      <c r="AM82" s="57"/>
      <c r="AN82" s="57"/>
      <c r="AO82" s="57"/>
      <c r="AP82" s="57"/>
      <c r="AQ82" s="57"/>
      <c r="AR82" s="57"/>
      <c r="AS82" s="57"/>
      <c r="AT82" s="57"/>
      <c r="AU82" s="57"/>
      <c r="AV82" s="57"/>
      <c r="AW82" s="57"/>
      <c r="AX82" s="57"/>
      <c r="AY82" s="57"/>
      <c r="AZ82" s="57"/>
      <c r="BA82" s="57"/>
      <c r="BB82" s="57"/>
      <c r="BC82" s="57"/>
      <c r="BD82" s="57"/>
      <c r="BE82" s="57"/>
      <c r="BF82" s="57"/>
      <c r="BG82" s="57"/>
      <c r="BH82" s="57"/>
      <c r="BI82" s="57"/>
      <c r="BJ82" s="58"/>
      <c r="BK82" s="2"/>
      <c r="BL82" s="60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2"/>
    </row>
    <row r="83" spans="1:78" x14ac:dyDescent="0.15">
      <c r="C83" s="63"/>
    </row>
    <row r="84" spans="1:78" hidden="1" x14ac:dyDescent="0.15">
      <c r="B84" s="64" t="s">
        <v>29</v>
      </c>
      <c r="C84" s="64"/>
      <c r="D84" s="64"/>
      <c r="E84" s="64" t="s">
        <v>30</v>
      </c>
      <c r="F84" s="64" t="s">
        <v>31</v>
      </c>
      <c r="G84" s="64" t="s">
        <v>32</v>
      </c>
      <c r="H84" s="64" t="s">
        <v>33</v>
      </c>
      <c r="I84" s="64" t="s">
        <v>34</v>
      </c>
      <c r="J84" s="64" t="s">
        <v>35</v>
      </c>
      <c r="K84" s="64" t="s">
        <v>36</v>
      </c>
      <c r="L84" s="64" t="s">
        <v>37</v>
      </c>
      <c r="M84" s="64" t="s">
        <v>38</v>
      </c>
      <c r="N84" s="64" t="s">
        <v>39</v>
      </c>
      <c r="O84" s="64" t="s">
        <v>40</v>
      </c>
    </row>
    <row r="85" spans="1:78" hidden="1" x14ac:dyDescent="0.15">
      <c r="B85" s="64"/>
      <c r="C85" s="64"/>
      <c r="D85" s="64"/>
      <c r="E85" s="64" t="str">
        <f>データ!AH6</f>
        <v>【111.39】</v>
      </c>
      <c r="F85" s="64" t="str">
        <f>データ!AS6</f>
        <v>【1.30】</v>
      </c>
      <c r="G85" s="64" t="str">
        <f>データ!BD6</f>
        <v>【261.51】</v>
      </c>
      <c r="H85" s="64" t="str">
        <f>データ!BO6</f>
        <v>【265.16】</v>
      </c>
      <c r="I85" s="64" t="str">
        <f>データ!BZ6</f>
        <v>【102.35】</v>
      </c>
      <c r="J85" s="64" t="str">
        <f>データ!CK6</f>
        <v>【167.74】</v>
      </c>
      <c r="K85" s="64" t="str">
        <f>データ!CV6</f>
        <v>【60.29】</v>
      </c>
      <c r="L85" s="64" t="str">
        <f>データ!DG6</f>
        <v>【90.12】</v>
      </c>
      <c r="M85" s="64" t="str">
        <f>データ!DR6</f>
        <v>【50.88】</v>
      </c>
      <c r="N85" s="64" t="str">
        <f>データ!EC6</f>
        <v>【22.30】</v>
      </c>
      <c r="O85" s="64" t="str">
        <f>データ!EN6</f>
        <v>【0.66】</v>
      </c>
    </row>
  </sheetData>
  <sheetProtection algorithmName="SHA-512" hashValue="VJ5tONjxGuRyrxTT6/nal41J6X5kqF5enZ6GUZewzfMHx9v9JDdC9ri31+X8ZeRy9ixKGp/Hu29iVOratEzKvA==" saltValue="LVr2o6t1hqc7ndo+PNsuEQ==" spinCount="100000" sheet="1" objects="1" scenarios="1" formatCells="0" formatColumns="0" formatRows="0"/>
  <mergeCells count="48">
    <mergeCell ref="BL16:BZ44"/>
    <mergeCell ref="BL45:BZ46"/>
    <mergeCell ref="BL47:BZ63"/>
    <mergeCell ref="B60:BJ61"/>
    <mergeCell ref="BL64:BZ65"/>
    <mergeCell ref="BL66:BZ82"/>
    <mergeCell ref="BB10:BI10"/>
    <mergeCell ref="BL10:BM10"/>
    <mergeCell ref="BN10:BY10"/>
    <mergeCell ref="BL11:BZ13"/>
    <mergeCell ref="B14:BJ15"/>
    <mergeCell ref="BL14:BZ15"/>
    <mergeCell ref="B10:H10"/>
    <mergeCell ref="I10:O10"/>
    <mergeCell ref="P10:V10"/>
    <mergeCell ref="W10:AC10"/>
    <mergeCell ref="AL10:AS10"/>
    <mergeCell ref="AT10:BA10"/>
    <mergeCell ref="BN8:BY8"/>
    <mergeCell ref="B9:H9"/>
    <mergeCell ref="I9:O9"/>
    <mergeCell ref="P9:V9"/>
    <mergeCell ref="W9:AC9"/>
    <mergeCell ref="AL9:AS9"/>
    <mergeCell ref="AT9:BA9"/>
    <mergeCell ref="BB9:BI9"/>
    <mergeCell ref="BL9:BM9"/>
    <mergeCell ref="BN9:BY9"/>
    <mergeCell ref="BL7:BY7"/>
    <mergeCell ref="B8:H8"/>
    <mergeCell ref="I8:O8"/>
    <mergeCell ref="P8:V8"/>
    <mergeCell ref="W8:AC8"/>
    <mergeCell ref="AD8:AJ8"/>
    <mergeCell ref="AL8:AS8"/>
    <mergeCell ref="AT8:BA8"/>
    <mergeCell ref="BB8:BI8"/>
    <mergeCell ref="BL8:BM8"/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65"/>
      <c r="F1" s="65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>
        <v>1</v>
      </c>
      <c r="Y1" s="65">
        <v>1</v>
      </c>
      <c r="Z1" s="65">
        <v>1</v>
      </c>
      <c r="AA1" s="65">
        <v>1</v>
      </c>
      <c r="AB1" s="65">
        <v>1</v>
      </c>
      <c r="AC1" s="65">
        <v>1</v>
      </c>
      <c r="AD1" s="65">
        <v>1</v>
      </c>
      <c r="AE1" s="65">
        <v>1</v>
      </c>
      <c r="AF1" s="65">
        <v>1</v>
      </c>
      <c r="AG1" s="65">
        <v>1</v>
      </c>
      <c r="AH1" s="65"/>
      <c r="AI1" s="65">
        <v>1</v>
      </c>
      <c r="AJ1" s="65">
        <v>1</v>
      </c>
      <c r="AK1" s="65">
        <v>1</v>
      </c>
      <c r="AL1" s="65">
        <v>1</v>
      </c>
      <c r="AM1" s="65">
        <v>1</v>
      </c>
      <c r="AN1" s="65">
        <v>1</v>
      </c>
      <c r="AO1" s="65">
        <v>1</v>
      </c>
      <c r="AP1" s="65">
        <v>1</v>
      </c>
      <c r="AQ1" s="65">
        <v>1</v>
      </c>
      <c r="AR1" s="65">
        <v>1</v>
      </c>
      <c r="AS1" s="65"/>
      <c r="AT1" s="65">
        <v>1</v>
      </c>
      <c r="AU1" s="65">
        <v>1</v>
      </c>
      <c r="AV1" s="65">
        <v>1</v>
      </c>
      <c r="AW1" s="65">
        <v>1</v>
      </c>
      <c r="AX1" s="65">
        <v>1</v>
      </c>
      <c r="AY1" s="65">
        <v>1</v>
      </c>
      <c r="AZ1" s="65">
        <v>1</v>
      </c>
      <c r="BA1" s="65">
        <v>1</v>
      </c>
      <c r="BB1" s="65">
        <v>1</v>
      </c>
      <c r="BC1" s="65">
        <v>1</v>
      </c>
      <c r="BD1" s="65"/>
      <c r="BE1" s="65">
        <v>1</v>
      </c>
      <c r="BF1" s="65">
        <v>1</v>
      </c>
      <c r="BG1" s="65">
        <v>1</v>
      </c>
      <c r="BH1" s="65">
        <v>1</v>
      </c>
      <c r="BI1" s="65">
        <v>1</v>
      </c>
      <c r="BJ1" s="65">
        <v>1</v>
      </c>
      <c r="BK1" s="65">
        <v>1</v>
      </c>
      <c r="BL1" s="65">
        <v>1</v>
      </c>
      <c r="BM1" s="65">
        <v>1</v>
      </c>
      <c r="BN1" s="65">
        <v>1</v>
      </c>
      <c r="BO1" s="65"/>
      <c r="BP1" s="65">
        <v>1</v>
      </c>
      <c r="BQ1" s="65">
        <v>1</v>
      </c>
      <c r="BR1" s="65">
        <v>1</v>
      </c>
      <c r="BS1" s="65">
        <v>1</v>
      </c>
      <c r="BT1" s="65">
        <v>1</v>
      </c>
      <c r="BU1" s="65">
        <v>1</v>
      </c>
      <c r="BV1" s="65">
        <v>1</v>
      </c>
      <c r="BW1" s="65">
        <v>1</v>
      </c>
      <c r="BX1" s="65">
        <v>1</v>
      </c>
      <c r="BY1" s="65">
        <v>1</v>
      </c>
      <c r="BZ1" s="65"/>
      <c r="CA1" s="65">
        <v>1</v>
      </c>
      <c r="CB1" s="65">
        <v>1</v>
      </c>
      <c r="CC1" s="65">
        <v>1</v>
      </c>
      <c r="CD1" s="65">
        <v>1</v>
      </c>
      <c r="CE1" s="65">
        <v>1</v>
      </c>
      <c r="CF1" s="65">
        <v>1</v>
      </c>
      <c r="CG1" s="65">
        <v>1</v>
      </c>
      <c r="CH1" s="65">
        <v>1</v>
      </c>
      <c r="CI1" s="65">
        <v>1</v>
      </c>
      <c r="CJ1" s="65">
        <v>1</v>
      </c>
      <c r="CK1" s="65"/>
      <c r="CL1" s="65">
        <v>1</v>
      </c>
      <c r="CM1" s="65">
        <v>1</v>
      </c>
      <c r="CN1" s="65">
        <v>1</v>
      </c>
      <c r="CO1" s="65">
        <v>1</v>
      </c>
      <c r="CP1" s="65">
        <v>1</v>
      </c>
      <c r="CQ1" s="65">
        <v>1</v>
      </c>
      <c r="CR1" s="65">
        <v>1</v>
      </c>
      <c r="CS1" s="65">
        <v>1</v>
      </c>
      <c r="CT1" s="65">
        <v>1</v>
      </c>
      <c r="CU1" s="65">
        <v>1</v>
      </c>
      <c r="CV1" s="65"/>
      <c r="CW1" s="65">
        <v>1</v>
      </c>
      <c r="CX1" s="65">
        <v>1</v>
      </c>
      <c r="CY1" s="65">
        <v>1</v>
      </c>
      <c r="CZ1" s="65">
        <v>1</v>
      </c>
      <c r="DA1" s="65">
        <v>1</v>
      </c>
      <c r="DB1" s="65">
        <v>1</v>
      </c>
      <c r="DC1" s="65">
        <v>1</v>
      </c>
      <c r="DD1" s="65">
        <v>1</v>
      </c>
      <c r="DE1" s="65">
        <v>1</v>
      </c>
      <c r="DF1" s="65">
        <v>1</v>
      </c>
      <c r="DG1" s="65"/>
      <c r="DH1" s="65">
        <v>1</v>
      </c>
      <c r="DI1" s="65">
        <v>1</v>
      </c>
      <c r="DJ1" s="65">
        <v>1</v>
      </c>
      <c r="DK1" s="65">
        <v>1</v>
      </c>
      <c r="DL1" s="65">
        <v>1</v>
      </c>
      <c r="DM1" s="65">
        <v>1</v>
      </c>
      <c r="DN1" s="65">
        <v>1</v>
      </c>
      <c r="DO1" s="65">
        <v>1</v>
      </c>
      <c r="DP1" s="65">
        <v>1</v>
      </c>
      <c r="DQ1" s="65">
        <v>1</v>
      </c>
      <c r="DR1" s="65"/>
      <c r="DS1" s="65">
        <v>1</v>
      </c>
      <c r="DT1" s="65">
        <v>1</v>
      </c>
      <c r="DU1" s="65">
        <v>1</v>
      </c>
      <c r="DV1" s="65">
        <v>1</v>
      </c>
      <c r="DW1" s="65">
        <v>1</v>
      </c>
      <c r="DX1" s="65">
        <v>1</v>
      </c>
      <c r="DY1" s="65">
        <v>1</v>
      </c>
      <c r="DZ1" s="65">
        <v>1</v>
      </c>
      <c r="EA1" s="65">
        <v>1</v>
      </c>
      <c r="EB1" s="65">
        <v>1</v>
      </c>
      <c r="EC1" s="65"/>
      <c r="ED1" s="65">
        <v>1</v>
      </c>
      <c r="EE1" s="65">
        <v>1</v>
      </c>
      <c r="EF1" s="65">
        <v>1</v>
      </c>
      <c r="EG1" s="65">
        <v>1</v>
      </c>
      <c r="EH1" s="65">
        <v>1</v>
      </c>
      <c r="EI1" s="65">
        <v>1</v>
      </c>
      <c r="EJ1" s="65">
        <v>1</v>
      </c>
      <c r="EK1" s="65">
        <v>1</v>
      </c>
      <c r="EL1" s="65">
        <v>1</v>
      </c>
      <c r="EM1" s="65">
        <v>1</v>
      </c>
      <c r="EN1" s="65"/>
    </row>
    <row r="2" spans="1:144" x14ac:dyDescent="0.15">
      <c r="A2" s="66" t="s">
        <v>42</v>
      </c>
      <c r="B2" s="66">
        <f>COLUMN()-1</f>
        <v>1</v>
      </c>
      <c r="C2" s="66">
        <f t="shared" ref="C2:BR2" si="0">COLUMN()-1</f>
        <v>2</v>
      </c>
      <c r="D2" s="66">
        <f t="shared" si="0"/>
        <v>3</v>
      </c>
      <c r="E2" s="66">
        <f t="shared" si="0"/>
        <v>4</v>
      </c>
      <c r="F2" s="66">
        <f t="shared" si="0"/>
        <v>5</v>
      </c>
      <c r="G2" s="66">
        <f t="shared" si="0"/>
        <v>6</v>
      </c>
      <c r="H2" s="66">
        <f t="shared" si="0"/>
        <v>7</v>
      </c>
      <c r="I2" s="66">
        <f t="shared" si="0"/>
        <v>8</v>
      </c>
      <c r="J2" s="66">
        <f t="shared" si="0"/>
        <v>9</v>
      </c>
      <c r="K2" s="66">
        <f t="shared" si="0"/>
        <v>10</v>
      </c>
      <c r="L2" s="66">
        <f t="shared" si="0"/>
        <v>11</v>
      </c>
      <c r="M2" s="66">
        <f t="shared" si="0"/>
        <v>12</v>
      </c>
      <c r="N2" s="66">
        <f t="shared" si="0"/>
        <v>13</v>
      </c>
      <c r="O2" s="66">
        <f t="shared" si="0"/>
        <v>14</v>
      </c>
      <c r="P2" s="66">
        <f t="shared" si="0"/>
        <v>15</v>
      </c>
      <c r="Q2" s="66">
        <f t="shared" si="0"/>
        <v>16</v>
      </c>
      <c r="R2" s="66">
        <f t="shared" si="0"/>
        <v>17</v>
      </c>
      <c r="S2" s="66">
        <f t="shared" si="0"/>
        <v>18</v>
      </c>
      <c r="T2" s="66">
        <f t="shared" si="0"/>
        <v>19</v>
      </c>
      <c r="U2" s="66">
        <f t="shared" si="0"/>
        <v>20</v>
      </c>
      <c r="V2" s="66">
        <f t="shared" si="0"/>
        <v>21</v>
      </c>
      <c r="W2" s="66">
        <f t="shared" si="0"/>
        <v>22</v>
      </c>
      <c r="X2" s="66">
        <f t="shared" si="0"/>
        <v>23</v>
      </c>
      <c r="Y2" s="66">
        <f t="shared" si="0"/>
        <v>24</v>
      </c>
      <c r="Z2" s="66">
        <f t="shared" si="0"/>
        <v>25</v>
      </c>
      <c r="AA2" s="66">
        <f t="shared" si="0"/>
        <v>26</v>
      </c>
      <c r="AB2" s="66">
        <f t="shared" si="0"/>
        <v>27</v>
      </c>
      <c r="AC2" s="66">
        <f t="shared" si="0"/>
        <v>28</v>
      </c>
      <c r="AD2" s="66">
        <f t="shared" si="0"/>
        <v>29</v>
      </c>
      <c r="AE2" s="66">
        <f t="shared" si="0"/>
        <v>30</v>
      </c>
      <c r="AF2" s="66">
        <f t="shared" si="0"/>
        <v>31</v>
      </c>
      <c r="AG2" s="66">
        <f t="shared" si="0"/>
        <v>32</v>
      </c>
      <c r="AH2" s="66">
        <f t="shared" si="0"/>
        <v>33</v>
      </c>
      <c r="AI2" s="66">
        <f t="shared" si="0"/>
        <v>34</v>
      </c>
      <c r="AJ2" s="66">
        <f t="shared" si="0"/>
        <v>35</v>
      </c>
      <c r="AK2" s="66">
        <f t="shared" si="0"/>
        <v>36</v>
      </c>
      <c r="AL2" s="66">
        <f t="shared" si="0"/>
        <v>37</v>
      </c>
      <c r="AM2" s="66">
        <f t="shared" si="0"/>
        <v>38</v>
      </c>
      <c r="AN2" s="66">
        <f t="shared" si="0"/>
        <v>39</v>
      </c>
      <c r="AO2" s="66">
        <f t="shared" si="0"/>
        <v>40</v>
      </c>
      <c r="AP2" s="66">
        <f t="shared" si="0"/>
        <v>41</v>
      </c>
      <c r="AQ2" s="66">
        <f t="shared" si="0"/>
        <v>42</v>
      </c>
      <c r="AR2" s="66">
        <f t="shared" si="0"/>
        <v>43</v>
      </c>
      <c r="AS2" s="66">
        <f t="shared" si="0"/>
        <v>44</v>
      </c>
      <c r="AT2" s="66">
        <f t="shared" si="0"/>
        <v>45</v>
      </c>
      <c r="AU2" s="66">
        <f t="shared" si="0"/>
        <v>46</v>
      </c>
      <c r="AV2" s="66">
        <f t="shared" si="0"/>
        <v>47</v>
      </c>
      <c r="AW2" s="66">
        <f t="shared" si="0"/>
        <v>48</v>
      </c>
      <c r="AX2" s="66">
        <f t="shared" si="0"/>
        <v>49</v>
      </c>
      <c r="AY2" s="66">
        <f t="shared" si="0"/>
        <v>50</v>
      </c>
      <c r="AZ2" s="66">
        <f t="shared" si="0"/>
        <v>51</v>
      </c>
      <c r="BA2" s="66">
        <f t="shared" si="0"/>
        <v>52</v>
      </c>
      <c r="BB2" s="66">
        <f t="shared" si="0"/>
        <v>53</v>
      </c>
      <c r="BC2" s="66">
        <f t="shared" si="0"/>
        <v>54</v>
      </c>
      <c r="BD2" s="66">
        <f t="shared" si="0"/>
        <v>55</v>
      </c>
      <c r="BE2" s="66">
        <f t="shared" si="0"/>
        <v>56</v>
      </c>
      <c r="BF2" s="66">
        <f t="shared" si="0"/>
        <v>57</v>
      </c>
      <c r="BG2" s="66">
        <f t="shared" si="0"/>
        <v>58</v>
      </c>
      <c r="BH2" s="66">
        <f t="shared" si="0"/>
        <v>59</v>
      </c>
      <c r="BI2" s="66">
        <f t="shared" si="0"/>
        <v>60</v>
      </c>
      <c r="BJ2" s="66">
        <f t="shared" si="0"/>
        <v>61</v>
      </c>
      <c r="BK2" s="66">
        <f t="shared" si="0"/>
        <v>62</v>
      </c>
      <c r="BL2" s="66">
        <f t="shared" si="0"/>
        <v>63</v>
      </c>
      <c r="BM2" s="66">
        <f t="shared" si="0"/>
        <v>64</v>
      </c>
      <c r="BN2" s="66">
        <f t="shared" si="0"/>
        <v>65</v>
      </c>
      <c r="BO2" s="66">
        <f t="shared" si="0"/>
        <v>66</v>
      </c>
      <c r="BP2" s="66">
        <f t="shared" si="0"/>
        <v>67</v>
      </c>
      <c r="BQ2" s="66">
        <f t="shared" si="0"/>
        <v>68</v>
      </c>
      <c r="BR2" s="66">
        <f t="shared" si="0"/>
        <v>69</v>
      </c>
      <c r="BS2" s="66">
        <f t="shared" ref="BS2:ED2" si="1">COLUMN()-1</f>
        <v>70</v>
      </c>
      <c r="BT2" s="66">
        <f t="shared" si="1"/>
        <v>71</v>
      </c>
      <c r="BU2" s="66">
        <f t="shared" si="1"/>
        <v>72</v>
      </c>
      <c r="BV2" s="66">
        <f t="shared" si="1"/>
        <v>73</v>
      </c>
      <c r="BW2" s="66">
        <f t="shared" si="1"/>
        <v>74</v>
      </c>
      <c r="BX2" s="66">
        <f t="shared" si="1"/>
        <v>75</v>
      </c>
      <c r="BY2" s="66">
        <f t="shared" si="1"/>
        <v>76</v>
      </c>
      <c r="BZ2" s="66">
        <f t="shared" si="1"/>
        <v>77</v>
      </c>
      <c r="CA2" s="66">
        <f t="shared" si="1"/>
        <v>78</v>
      </c>
      <c r="CB2" s="66">
        <f t="shared" si="1"/>
        <v>79</v>
      </c>
      <c r="CC2" s="66">
        <f t="shared" si="1"/>
        <v>80</v>
      </c>
      <c r="CD2" s="66">
        <f t="shared" si="1"/>
        <v>81</v>
      </c>
      <c r="CE2" s="66">
        <f t="shared" si="1"/>
        <v>82</v>
      </c>
      <c r="CF2" s="66">
        <f t="shared" si="1"/>
        <v>83</v>
      </c>
      <c r="CG2" s="66">
        <f t="shared" si="1"/>
        <v>84</v>
      </c>
      <c r="CH2" s="66">
        <f t="shared" si="1"/>
        <v>85</v>
      </c>
      <c r="CI2" s="66">
        <f t="shared" si="1"/>
        <v>86</v>
      </c>
      <c r="CJ2" s="66">
        <f t="shared" si="1"/>
        <v>87</v>
      </c>
      <c r="CK2" s="66">
        <f t="shared" si="1"/>
        <v>88</v>
      </c>
      <c r="CL2" s="66">
        <f t="shared" si="1"/>
        <v>89</v>
      </c>
      <c r="CM2" s="66">
        <f t="shared" si="1"/>
        <v>90</v>
      </c>
      <c r="CN2" s="66">
        <f t="shared" si="1"/>
        <v>91</v>
      </c>
      <c r="CO2" s="66">
        <f t="shared" si="1"/>
        <v>92</v>
      </c>
      <c r="CP2" s="66">
        <f t="shared" si="1"/>
        <v>93</v>
      </c>
      <c r="CQ2" s="66">
        <f t="shared" si="1"/>
        <v>94</v>
      </c>
      <c r="CR2" s="66">
        <f t="shared" si="1"/>
        <v>95</v>
      </c>
      <c r="CS2" s="66">
        <f t="shared" si="1"/>
        <v>96</v>
      </c>
      <c r="CT2" s="66">
        <f t="shared" si="1"/>
        <v>97</v>
      </c>
      <c r="CU2" s="66">
        <f t="shared" si="1"/>
        <v>98</v>
      </c>
      <c r="CV2" s="66">
        <f t="shared" si="1"/>
        <v>99</v>
      </c>
      <c r="CW2" s="66">
        <f t="shared" si="1"/>
        <v>100</v>
      </c>
      <c r="CX2" s="66">
        <f t="shared" si="1"/>
        <v>101</v>
      </c>
      <c r="CY2" s="66">
        <f t="shared" si="1"/>
        <v>102</v>
      </c>
      <c r="CZ2" s="66">
        <f t="shared" si="1"/>
        <v>103</v>
      </c>
      <c r="DA2" s="66">
        <f t="shared" si="1"/>
        <v>104</v>
      </c>
      <c r="DB2" s="66">
        <f t="shared" si="1"/>
        <v>105</v>
      </c>
      <c r="DC2" s="66">
        <f t="shared" si="1"/>
        <v>106</v>
      </c>
      <c r="DD2" s="66">
        <f t="shared" si="1"/>
        <v>107</v>
      </c>
      <c r="DE2" s="66">
        <f t="shared" si="1"/>
        <v>108</v>
      </c>
      <c r="DF2" s="66">
        <f t="shared" si="1"/>
        <v>109</v>
      </c>
      <c r="DG2" s="66">
        <f t="shared" si="1"/>
        <v>110</v>
      </c>
      <c r="DH2" s="66">
        <f t="shared" si="1"/>
        <v>111</v>
      </c>
      <c r="DI2" s="66">
        <f t="shared" si="1"/>
        <v>112</v>
      </c>
      <c r="DJ2" s="66">
        <f t="shared" si="1"/>
        <v>113</v>
      </c>
      <c r="DK2" s="66">
        <f t="shared" si="1"/>
        <v>114</v>
      </c>
      <c r="DL2" s="66">
        <f t="shared" si="1"/>
        <v>115</v>
      </c>
      <c r="DM2" s="66">
        <f t="shared" si="1"/>
        <v>116</v>
      </c>
      <c r="DN2" s="66">
        <f t="shared" si="1"/>
        <v>117</v>
      </c>
      <c r="DO2" s="66">
        <f t="shared" si="1"/>
        <v>118</v>
      </c>
      <c r="DP2" s="66">
        <f t="shared" si="1"/>
        <v>119</v>
      </c>
      <c r="DQ2" s="66">
        <f t="shared" si="1"/>
        <v>120</v>
      </c>
      <c r="DR2" s="66">
        <f t="shared" si="1"/>
        <v>121</v>
      </c>
      <c r="DS2" s="66">
        <f t="shared" si="1"/>
        <v>122</v>
      </c>
      <c r="DT2" s="66">
        <f t="shared" si="1"/>
        <v>123</v>
      </c>
      <c r="DU2" s="66">
        <f t="shared" si="1"/>
        <v>124</v>
      </c>
      <c r="DV2" s="66">
        <f t="shared" si="1"/>
        <v>125</v>
      </c>
      <c r="DW2" s="66">
        <f t="shared" si="1"/>
        <v>126</v>
      </c>
      <c r="DX2" s="66">
        <f t="shared" si="1"/>
        <v>127</v>
      </c>
      <c r="DY2" s="66">
        <f t="shared" si="1"/>
        <v>128</v>
      </c>
      <c r="DZ2" s="66">
        <f t="shared" si="1"/>
        <v>129</v>
      </c>
      <c r="EA2" s="66">
        <f t="shared" si="1"/>
        <v>130</v>
      </c>
      <c r="EB2" s="66">
        <f t="shared" si="1"/>
        <v>131</v>
      </c>
      <c r="EC2" s="66">
        <f t="shared" si="1"/>
        <v>132</v>
      </c>
      <c r="ED2" s="66">
        <f t="shared" si="1"/>
        <v>133</v>
      </c>
      <c r="EE2" s="66">
        <f t="shared" ref="EE2:EN2" si="2">COLUMN()-1</f>
        <v>134</v>
      </c>
      <c r="EF2" s="66">
        <f t="shared" si="2"/>
        <v>135</v>
      </c>
      <c r="EG2" s="66">
        <f t="shared" si="2"/>
        <v>136</v>
      </c>
      <c r="EH2" s="66">
        <f t="shared" si="2"/>
        <v>137</v>
      </c>
      <c r="EI2" s="66">
        <f t="shared" si="2"/>
        <v>138</v>
      </c>
      <c r="EJ2" s="66">
        <f t="shared" si="2"/>
        <v>139</v>
      </c>
      <c r="EK2" s="66">
        <f t="shared" si="2"/>
        <v>140</v>
      </c>
      <c r="EL2" s="66">
        <f t="shared" si="2"/>
        <v>141</v>
      </c>
      <c r="EM2" s="66">
        <f t="shared" si="2"/>
        <v>142</v>
      </c>
      <c r="EN2" s="66">
        <f t="shared" si="2"/>
        <v>143</v>
      </c>
    </row>
    <row r="3" spans="1:144" x14ac:dyDescent="0.15">
      <c r="A3" s="66" t="s">
        <v>43</v>
      </c>
      <c r="B3" s="67" t="s">
        <v>44</v>
      </c>
      <c r="C3" s="67" t="s">
        <v>45</v>
      </c>
      <c r="D3" s="67" t="s">
        <v>46</v>
      </c>
      <c r="E3" s="67" t="s">
        <v>47</v>
      </c>
      <c r="F3" s="67" t="s">
        <v>48</v>
      </c>
      <c r="G3" s="67" t="s">
        <v>49</v>
      </c>
      <c r="H3" s="68" t="s">
        <v>50</v>
      </c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70"/>
      <c r="X3" s="71" t="s">
        <v>51</v>
      </c>
      <c r="Y3" s="72"/>
      <c r="Z3" s="72"/>
      <c r="AA3" s="72"/>
      <c r="AB3" s="72"/>
      <c r="AC3" s="72"/>
      <c r="AD3" s="72"/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72"/>
      <c r="BN3" s="72"/>
      <c r="BO3" s="72"/>
      <c r="BP3" s="72"/>
      <c r="BQ3" s="72"/>
      <c r="BR3" s="72"/>
      <c r="BS3" s="72"/>
      <c r="BT3" s="72"/>
      <c r="BU3" s="72"/>
      <c r="BV3" s="72"/>
      <c r="BW3" s="72"/>
      <c r="BX3" s="72"/>
      <c r="BY3" s="72"/>
      <c r="BZ3" s="72"/>
      <c r="CA3" s="72"/>
      <c r="CB3" s="72"/>
      <c r="CC3" s="72"/>
      <c r="CD3" s="72"/>
      <c r="CE3" s="72"/>
      <c r="CF3" s="72"/>
      <c r="CG3" s="72"/>
      <c r="CH3" s="72"/>
      <c r="CI3" s="72"/>
      <c r="CJ3" s="72"/>
      <c r="CK3" s="72"/>
      <c r="CL3" s="72"/>
      <c r="CM3" s="72"/>
      <c r="CN3" s="72"/>
      <c r="CO3" s="72"/>
      <c r="CP3" s="72"/>
      <c r="CQ3" s="72"/>
      <c r="CR3" s="72"/>
      <c r="CS3" s="72"/>
      <c r="CT3" s="72"/>
      <c r="CU3" s="72"/>
      <c r="CV3" s="72"/>
      <c r="CW3" s="72"/>
      <c r="CX3" s="72"/>
      <c r="CY3" s="72"/>
      <c r="CZ3" s="72"/>
      <c r="DA3" s="72"/>
      <c r="DB3" s="72"/>
      <c r="DC3" s="72"/>
      <c r="DD3" s="72"/>
      <c r="DE3" s="72"/>
      <c r="DF3" s="72"/>
      <c r="DG3" s="72"/>
      <c r="DH3" s="72" t="s">
        <v>27</v>
      </c>
      <c r="DI3" s="72"/>
      <c r="DJ3" s="72"/>
      <c r="DK3" s="72"/>
      <c r="DL3" s="72"/>
      <c r="DM3" s="72"/>
      <c r="DN3" s="72"/>
      <c r="DO3" s="72"/>
      <c r="DP3" s="72"/>
      <c r="DQ3" s="72"/>
      <c r="DR3" s="72"/>
      <c r="DS3" s="72"/>
      <c r="DT3" s="72"/>
      <c r="DU3" s="72"/>
      <c r="DV3" s="72"/>
      <c r="DW3" s="72"/>
      <c r="DX3" s="72"/>
      <c r="DY3" s="72"/>
      <c r="DZ3" s="72"/>
      <c r="EA3" s="72"/>
      <c r="EB3" s="72"/>
      <c r="EC3" s="72"/>
      <c r="ED3" s="72"/>
      <c r="EE3" s="72"/>
      <c r="EF3" s="72"/>
      <c r="EG3" s="72"/>
      <c r="EH3" s="72"/>
      <c r="EI3" s="72"/>
      <c r="EJ3" s="72"/>
      <c r="EK3" s="72"/>
      <c r="EL3" s="72"/>
      <c r="EM3" s="72"/>
      <c r="EN3" s="72"/>
    </row>
    <row r="4" spans="1:144" x14ac:dyDescent="0.15">
      <c r="A4" s="66" t="s">
        <v>52</v>
      </c>
      <c r="B4" s="73"/>
      <c r="C4" s="73"/>
      <c r="D4" s="73"/>
      <c r="E4" s="73"/>
      <c r="F4" s="73"/>
      <c r="G4" s="73"/>
      <c r="H4" s="74"/>
      <c r="I4" s="75"/>
      <c r="J4" s="75"/>
      <c r="K4" s="75"/>
      <c r="L4" s="75"/>
      <c r="M4" s="75"/>
      <c r="N4" s="75"/>
      <c r="O4" s="75"/>
      <c r="P4" s="75"/>
      <c r="Q4" s="75"/>
      <c r="R4" s="75"/>
      <c r="S4" s="75"/>
      <c r="T4" s="75"/>
      <c r="U4" s="75"/>
      <c r="V4" s="75"/>
      <c r="W4" s="76"/>
      <c r="X4" s="72" t="s">
        <v>53</v>
      </c>
      <c r="Y4" s="72"/>
      <c r="Z4" s="72"/>
      <c r="AA4" s="72"/>
      <c r="AB4" s="72"/>
      <c r="AC4" s="72"/>
      <c r="AD4" s="72"/>
      <c r="AE4" s="72"/>
      <c r="AF4" s="72"/>
      <c r="AG4" s="72"/>
      <c r="AH4" s="72"/>
      <c r="AI4" s="72" t="s">
        <v>54</v>
      </c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 t="s">
        <v>55</v>
      </c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 t="s">
        <v>56</v>
      </c>
      <c r="BF4" s="72"/>
      <c r="BG4" s="72"/>
      <c r="BH4" s="72"/>
      <c r="BI4" s="72"/>
      <c r="BJ4" s="72"/>
      <c r="BK4" s="72"/>
      <c r="BL4" s="72"/>
      <c r="BM4" s="72"/>
      <c r="BN4" s="72"/>
      <c r="BO4" s="72"/>
      <c r="BP4" s="72" t="s">
        <v>57</v>
      </c>
      <c r="BQ4" s="72"/>
      <c r="BR4" s="72"/>
      <c r="BS4" s="72"/>
      <c r="BT4" s="72"/>
      <c r="BU4" s="72"/>
      <c r="BV4" s="72"/>
      <c r="BW4" s="72"/>
      <c r="BX4" s="72"/>
      <c r="BY4" s="72"/>
      <c r="BZ4" s="72"/>
      <c r="CA4" s="72" t="s">
        <v>58</v>
      </c>
      <c r="CB4" s="72"/>
      <c r="CC4" s="72"/>
      <c r="CD4" s="72"/>
      <c r="CE4" s="72"/>
      <c r="CF4" s="72"/>
      <c r="CG4" s="72"/>
      <c r="CH4" s="72"/>
      <c r="CI4" s="72"/>
      <c r="CJ4" s="72"/>
      <c r="CK4" s="72"/>
      <c r="CL4" s="72" t="s">
        <v>59</v>
      </c>
      <c r="CM4" s="72"/>
      <c r="CN4" s="72"/>
      <c r="CO4" s="72"/>
      <c r="CP4" s="72"/>
      <c r="CQ4" s="72"/>
      <c r="CR4" s="72"/>
      <c r="CS4" s="72"/>
      <c r="CT4" s="72"/>
      <c r="CU4" s="72"/>
      <c r="CV4" s="72"/>
      <c r="CW4" s="72" t="s">
        <v>60</v>
      </c>
      <c r="CX4" s="72"/>
      <c r="CY4" s="72"/>
      <c r="CZ4" s="72"/>
      <c r="DA4" s="72"/>
      <c r="DB4" s="72"/>
      <c r="DC4" s="72"/>
      <c r="DD4" s="72"/>
      <c r="DE4" s="72"/>
      <c r="DF4" s="72"/>
      <c r="DG4" s="72"/>
      <c r="DH4" s="72" t="s">
        <v>61</v>
      </c>
      <c r="DI4" s="72"/>
      <c r="DJ4" s="72"/>
      <c r="DK4" s="72"/>
      <c r="DL4" s="72"/>
      <c r="DM4" s="72"/>
      <c r="DN4" s="72"/>
      <c r="DO4" s="72"/>
      <c r="DP4" s="72"/>
      <c r="DQ4" s="72"/>
      <c r="DR4" s="72"/>
      <c r="DS4" s="72" t="s">
        <v>62</v>
      </c>
      <c r="DT4" s="72"/>
      <c r="DU4" s="72"/>
      <c r="DV4" s="72"/>
      <c r="DW4" s="72"/>
      <c r="DX4" s="72"/>
      <c r="DY4" s="72"/>
      <c r="DZ4" s="72"/>
      <c r="EA4" s="72"/>
      <c r="EB4" s="72"/>
      <c r="EC4" s="72"/>
      <c r="ED4" s="72" t="s">
        <v>63</v>
      </c>
      <c r="EE4" s="72"/>
      <c r="EF4" s="72"/>
      <c r="EG4" s="72"/>
      <c r="EH4" s="72"/>
      <c r="EI4" s="72"/>
      <c r="EJ4" s="72"/>
      <c r="EK4" s="72"/>
      <c r="EL4" s="72"/>
      <c r="EM4" s="72"/>
      <c r="EN4" s="72"/>
    </row>
    <row r="5" spans="1:144" x14ac:dyDescent="0.15">
      <c r="A5" s="66" t="s">
        <v>64</v>
      </c>
      <c r="B5" s="77"/>
      <c r="C5" s="77"/>
      <c r="D5" s="77"/>
      <c r="E5" s="77"/>
      <c r="F5" s="77"/>
      <c r="G5" s="77"/>
      <c r="H5" s="78" t="s">
        <v>65</v>
      </c>
      <c r="I5" s="78" t="s">
        <v>66</v>
      </c>
      <c r="J5" s="78" t="s">
        <v>67</v>
      </c>
      <c r="K5" s="78" t="s">
        <v>68</v>
      </c>
      <c r="L5" s="78" t="s">
        <v>69</v>
      </c>
      <c r="M5" s="78" t="s">
        <v>5</v>
      </c>
      <c r="N5" s="78" t="s">
        <v>70</v>
      </c>
      <c r="O5" s="78" t="s">
        <v>71</v>
      </c>
      <c r="P5" s="78" t="s">
        <v>72</v>
      </c>
      <c r="Q5" s="78" t="s">
        <v>73</v>
      </c>
      <c r="R5" s="78" t="s">
        <v>74</v>
      </c>
      <c r="S5" s="78" t="s">
        <v>75</v>
      </c>
      <c r="T5" s="78" t="s">
        <v>76</v>
      </c>
      <c r="U5" s="78" t="s">
        <v>77</v>
      </c>
      <c r="V5" s="78" t="s">
        <v>78</v>
      </c>
      <c r="W5" s="78" t="s">
        <v>79</v>
      </c>
      <c r="X5" s="78" t="s">
        <v>80</v>
      </c>
      <c r="Y5" s="78" t="s">
        <v>81</v>
      </c>
      <c r="Z5" s="78" t="s">
        <v>82</v>
      </c>
      <c r="AA5" s="78" t="s">
        <v>83</v>
      </c>
      <c r="AB5" s="78" t="s">
        <v>84</v>
      </c>
      <c r="AC5" s="78" t="s">
        <v>85</v>
      </c>
      <c r="AD5" s="78" t="s">
        <v>86</v>
      </c>
      <c r="AE5" s="78" t="s">
        <v>87</v>
      </c>
      <c r="AF5" s="78" t="s">
        <v>88</v>
      </c>
      <c r="AG5" s="78" t="s">
        <v>89</v>
      </c>
      <c r="AH5" s="78" t="s">
        <v>29</v>
      </c>
      <c r="AI5" s="78" t="s">
        <v>80</v>
      </c>
      <c r="AJ5" s="78" t="s">
        <v>81</v>
      </c>
      <c r="AK5" s="78" t="s">
        <v>82</v>
      </c>
      <c r="AL5" s="78" t="s">
        <v>83</v>
      </c>
      <c r="AM5" s="78" t="s">
        <v>84</v>
      </c>
      <c r="AN5" s="78" t="s">
        <v>85</v>
      </c>
      <c r="AO5" s="78" t="s">
        <v>86</v>
      </c>
      <c r="AP5" s="78" t="s">
        <v>87</v>
      </c>
      <c r="AQ5" s="78" t="s">
        <v>88</v>
      </c>
      <c r="AR5" s="78" t="s">
        <v>89</v>
      </c>
      <c r="AS5" s="78" t="s">
        <v>90</v>
      </c>
      <c r="AT5" s="78" t="s">
        <v>80</v>
      </c>
      <c r="AU5" s="78" t="s">
        <v>81</v>
      </c>
      <c r="AV5" s="78" t="s">
        <v>82</v>
      </c>
      <c r="AW5" s="78" t="s">
        <v>83</v>
      </c>
      <c r="AX5" s="78" t="s">
        <v>84</v>
      </c>
      <c r="AY5" s="78" t="s">
        <v>85</v>
      </c>
      <c r="AZ5" s="78" t="s">
        <v>86</v>
      </c>
      <c r="BA5" s="78" t="s">
        <v>87</v>
      </c>
      <c r="BB5" s="78" t="s">
        <v>88</v>
      </c>
      <c r="BC5" s="78" t="s">
        <v>89</v>
      </c>
      <c r="BD5" s="78" t="s">
        <v>90</v>
      </c>
      <c r="BE5" s="78" t="s">
        <v>80</v>
      </c>
      <c r="BF5" s="78" t="s">
        <v>81</v>
      </c>
      <c r="BG5" s="78" t="s">
        <v>82</v>
      </c>
      <c r="BH5" s="78" t="s">
        <v>83</v>
      </c>
      <c r="BI5" s="78" t="s">
        <v>84</v>
      </c>
      <c r="BJ5" s="78" t="s">
        <v>85</v>
      </c>
      <c r="BK5" s="78" t="s">
        <v>86</v>
      </c>
      <c r="BL5" s="78" t="s">
        <v>87</v>
      </c>
      <c r="BM5" s="78" t="s">
        <v>88</v>
      </c>
      <c r="BN5" s="78" t="s">
        <v>89</v>
      </c>
      <c r="BO5" s="78" t="s">
        <v>90</v>
      </c>
      <c r="BP5" s="78" t="s">
        <v>80</v>
      </c>
      <c r="BQ5" s="78" t="s">
        <v>81</v>
      </c>
      <c r="BR5" s="78" t="s">
        <v>82</v>
      </c>
      <c r="BS5" s="78" t="s">
        <v>83</v>
      </c>
      <c r="BT5" s="78" t="s">
        <v>84</v>
      </c>
      <c r="BU5" s="78" t="s">
        <v>85</v>
      </c>
      <c r="BV5" s="78" t="s">
        <v>86</v>
      </c>
      <c r="BW5" s="78" t="s">
        <v>87</v>
      </c>
      <c r="BX5" s="78" t="s">
        <v>88</v>
      </c>
      <c r="BY5" s="78" t="s">
        <v>89</v>
      </c>
      <c r="BZ5" s="78" t="s">
        <v>90</v>
      </c>
      <c r="CA5" s="78" t="s">
        <v>80</v>
      </c>
      <c r="CB5" s="78" t="s">
        <v>81</v>
      </c>
      <c r="CC5" s="78" t="s">
        <v>82</v>
      </c>
      <c r="CD5" s="78" t="s">
        <v>83</v>
      </c>
      <c r="CE5" s="78" t="s">
        <v>84</v>
      </c>
      <c r="CF5" s="78" t="s">
        <v>85</v>
      </c>
      <c r="CG5" s="78" t="s">
        <v>86</v>
      </c>
      <c r="CH5" s="78" t="s">
        <v>87</v>
      </c>
      <c r="CI5" s="78" t="s">
        <v>88</v>
      </c>
      <c r="CJ5" s="78" t="s">
        <v>89</v>
      </c>
      <c r="CK5" s="78" t="s">
        <v>90</v>
      </c>
      <c r="CL5" s="78" t="s">
        <v>80</v>
      </c>
      <c r="CM5" s="78" t="s">
        <v>81</v>
      </c>
      <c r="CN5" s="78" t="s">
        <v>82</v>
      </c>
      <c r="CO5" s="78" t="s">
        <v>83</v>
      </c>
      <c r="CP5" s="78" t="s">
        <v>84</v>
      </c>
      <c r="CQ5" s="78" t="s">
        <v>85</v>
      </c>
      <c r="CR5" s="78" t="s">
        <v>86</v>
      </c>
      <c r="CS5" s="78" t="s">
        <v>87</v>
      </c>
      <c r="CT5" s="78" t="s">
        <v>88</v>
      </c>
      <c r="CU5" s="78" t="s">
        <v>89</v>
      </c>
      <c r="CV5" s="78" t="s">
        <v>90</v>
      </c>
      <c r="CW5" s="78" t="s">
        <v>80</v>
      </c>
      <c r="CX5" s="78" t="s">
        <v>81</v>
      </c>
      <c r="CY5" s="78" t="s">
        <v>82</v>
      </c>
      <c r="CZ5" s="78" t="s">
        <v>83</v>
      </c>
      <c r="DA5" s="78" t="s">
        <v>84</v>
      </c>
      <c r="DB5" s="78" t="s">
        <v>85</v>
      </c>
      <c r="DC5" s="78" t="s">
        <v>86</v>
      </c>
      <c r="DD5" s="78" t="s">
        <v>87</v>
      </c>
      <c r="DE5" s="78" t="s">
        <v>88</v>
      </c>
      <c r="DF5" s="78" t="s">
        <v>89</v>
      </c>
      <c r="DG5" s="78" t="s">
        <v>90</v>
      </c>
      <c r="DH5" s="78" t="s">
        <v>80</v>
      </c>
      <c r="DI5" s="78" t="s">
        <v>81</v>
      </c>
      <c r="DJ5" s="78" t="s">
        <v>82</v>
      </c>
      <c r="DK5" s="78" t="s">
        <v>83</v>
      </c>
      <c r="DL5" s="78" t="s">
        <v>84</v>
      </c>
      <c r="DM5" s="78" t="s">
        <v>85</v>
      </c>
      <c r="DN5" s="78" t="s">
        <v>86</v>
      </c>
      <c r="DO5" s="78" t="s">
        <v>87</v>
      </c>
      <c r="DP5" s="78" t="s">
        <v>88</v>
      </c>
      <c r="DQ5" s="78" t="s">
        <v>89</v>
      </c>
      <c r="DR5" s="78" t="s">
        <v>90</v>
      </c>
      <c r="DS5" s="78" t="s">
        <v>80</v>
      </c>
      <c r="DT5" s="78" t="s">
        <v>81</v>
      </c>
      <c r="DU5" s="78" t="s">
        <v>82</v>
      </c>
      <c r="DV5" s="78" t="s">
        <v>83</v>
      </c>
      <c r="DW5" s="78" t="s">
        <v>84</v>
      </c>
      <c r="DX5" s="78" t="s">
        <v>85</v>
      </c>
      <c r="DY5" s="78" t="s">
        <v>86</v>
      </c>
      <c r="DZ5" s="78" t="s">
        <v>87</v>
      </c>
      <c r="EA5" s="78" t="s">
        <v>88</v>
      </c>
      <c r="EB5" s="78" t="s">
        <v>89</v>
      </c>
      <c r="EC5" s="78" t="s">
        <v>90</v>
      </c>
      <c r="ED5" s="78" t="s">
        <v>80</v>
      </c>
      <c r="EE5" s="78" t="s">
        <v>81</v>
      </c>
      <c r="EF5" s="78" t="s">
        <v>82</v>
      </c>
      <c r="EG5" s="78" t="s">
        <v>83</v>
      </c>
      <c r="EH5" s="78" t="s">
        <v>84</v>
      </c>
      <c r="EI5" s="78" t="s">
        <v>85</v>
      </c>
      <c r="EJ5" s="78" t="s">
        <v>86</v>
      </c>
      <c r="EK5" s="78" t="s">
        <v>87</v>
      </c>
      <c r="EL5" s="78" t="s">
        <v>88</v>
      </c>
      <c r="EM5" s="78" t="s">
        <v>89</v>
      </c>
      <c r="EN5" s="78" t="s">
        <v>90</v>
      </c>
    </row>
    <row r="6" spans="1:144" s="82" customFormat="1" x14ac:dyDescent="0.15">
      <c r="A6" s="66" t="s">
        <v>91</v>
      </c>
      <c r="B6" s="79">
        <f>B7</f>
        <v>2021</v>
      </c>
      <c r="C6" s="79">
        <f t="shared" ref="C6:W6" si="3">C7</f>
        <v>409481</v>
      </c>
      <c r="D6" s="79">
        <f t="shared" si="3"/>
        <v>46</v>
      </c>
      <c r="E6" s="79">
        <f t="shared" si="3"/>
        <v>1</v>
      </c>
      <c r="F6" s="79">
        <f t="shared" si="3"/>
        <v>0</v>
      </c>
      <c r="G6" s="79">
        <f t="shared" si="3"/>
        <v>1</v>
      </c>
      <c r="H6" s="79" t="str">
        <f t="shared" si="3"/>
        <v>福岡県　田川広域水道企業団</v>
      </c>
      <c r="I6" s="79" t="str">
        <f t="shared" si="3"/>
        <v>法適用</v>
      </c>
      <c r="J6" s="79" t="str">
        <f t="shared" si="3"/>
        <v>水道事業</v>
      </c>
      <c r="K6" s="79" t="str">
        <f t="shared" si="3"/>
        <v>末端給水事業</v>
      </c>
      <c r="L6" s="79" t="str">
        <f t="shared" si="3"/>
        <v>A4</v>
      </c>
      <c r="M6" s="79" t="str">
        <f t="shared" si="3"/>
        <v>その他</v>
      </c>
      <c r="N6" s="80" t="str">
        <f t="shared" si="3"/>
        <v>-</v>
      </c>
      <c r="O6" s="80">
        <f t="shared" si="3"/>
        <v>76.650000000000006</v>
      </c>
      <c r="P6" s="80">
        <f t="shared" si="3"/>
        <v>97.54</v>
      </c>
      <c r="Q6" s="80">
        <f t="shared" si="3"/>
        <v>3990</v>
      </c>
      <c r="R6" s="80" t="str">
        <f t="shared" si="3"/>
        <v>-</v>
      </c>
      <c r="S6" s="80" t="str">
        <f t="shared" si="3"/>
        <v>-</v>
      </c>
      <c r="T6" s="80" t="str">
        <f t="shared" si="3"/>
        <v>-</v>
      </c>
      <c r="U6" s="80">
        <f t="shared" si="3"/>
        <v>88804</v>
      </c>
      <c r="V6" s="80">
        <f t="shared" si="3"/>
        <v>82.66</v>
      </c>
      <c r="W6" s="80">
        <f t="shared" si="3"/>
        <v>1074.33</v>
      </c>
      <c r="X6" s="81" t="str">
        <f>IF(X7="",NA(),X7)</f>
        <v>-</v>
      </c>
      <c r="Y6" s="81" t="str">
        <f t="shared" ref="Y6:AG6" si="4">IF(Y7="",NA(),Y7)</f>
        <v>-</v>
      </c>
      <c r="Z6" s="81">
        <f t="shared" si="4"/>
        <v>105.81</v>
      </c>
      <c r="AA6" s="81">
        <f t="shared" si="4"/>
        <v>103.87</v>
      </c>
      <c r="AB6" s="81">
        <f t="shared" si="4"/>
        <v>105.36</v>
      </c>
      <c r="AC6" s="81" t="str">
        <f t="shared" si="4"/>
        <v>-</v>
      </c>
      <c r="AD6" s="81" t="str">
        <f t="shared" si="4"/>
        <v>-</v>
      </c>
      <c r="AE6" s="81">
        <f t="shared" si="4"/>
        <v>111.17</v>
      </c>
      <c r="AF6" s="81">
        <f t="shared" si="4"/>
        <v>110.91</v>
      </c>
      <c r="AG6" s="81">
        <f t="shared" si="4"/>
        <v>111.49</v>
      </c>
      <c r="AH6" s="80" t="str">
        <f>IF(AH7="","",IF(AH7="-","【-】","【"&amp;SUBSTITUTE(TEXT(AH7,"#,##0.00"),"-","△")&amp;"】"))</f>
        <v>【111.39】</v>
      </c>
      <c r="AI6" s="81" t="str">
        <f>IF(AI7="",NA(),AI7)</f>
        <v>-</v>
      </c>
      <c r="AJ6" s="81" t="str">
        <f t="shared" ref="AJ6:AR6" si="5">IF(AJ7="",NA(),AJ7)</f>
        <v>-</v>
      </c>
      <c r="AK6" s="80">
        <f t="shared" si="5"/>
        <v>0</v>
      </c>
      <c r="AL6" s="80">
        <f t="shared" si="5"/>
        <v>0</v>
      </c>
      <c r="AM6" s="80">
        <f t="shared" si="5"/>
        <v>0</v>
      </c>
      <c r="AN6" s="81" t="str">
        <f t="shared" si="5"/>
        <v>-</v>
      </c>
      <c r="AO6" s="81" t="str">
        <f t="shared" si="5"/>
        <v>-</v>
      </c>
      <c r="AP6" s="81">
        <f t="shared" si="5"/>
        <v>0.78</v>
      </c>
      <c r="AQ6" s="81">
        <f t="shared" si="5"/>
        <v>0.92</v>
      </c>
      <c r="AR6" s="81">
        <f t="shared" si="5"/>
        <v>0.87</v>
      </c>
      <c r="AS6" s="80" t="str">
        <f>IF(AS7="","",IF(AS7="-","【-】","【"&amp;SUBSTITUTE(TEXT(AS7,"#,##0.00"),"-","△")&amp;"】"))</f>
        <v>【1.30】</v>
      </c>
      <c r="AT6" s="81" t="str">
        <f>IF(AT7="",NA(),AT7)</f>
        <v>-</v>
      </c>
      <c r="AU6" s="81" t="str">
        <f t="shared" ref="AU6:BC6" si="6">IF(AU7="",NA(),AU7)</f>
        <v>-</v>
      </c>
      <c r="AV6" s="81">
        <f t="shared" si="6"/>
        <v>233.85</v>
      </c>
      <c r="AW6" s="81">
        <f t="shared" si="6"/>
        <v>259.17</v>
      </c>
      <c r="AX6" s="81">
        <f t="shared" si="6"/>
        <v>254.62</v>
      </c>
      <c r="AY6" s="81" t="str">
        <f t="shared" si="6"/>
        <v>-</v>
      </c>
      <c r="AZ6" s="81" t="str">
        <f t="shared" si="6"/>
        <v>-</v>
      </c>
      <c r="BA6" s="81">
        <f t="shared" si="6"/>
        <v>360.86</v>
      </c>
      <c r="BB6" s="81">
        <f t="shared" si="6"/>
        <v>350.79</v>
      </c>
      <c r="BC6" s="81">
        <f t="shared" si="6"/>
        <v>354.57</v>
      </c>
      <c r="BD6" s="80" t="str">
        <f>IF(BD7="","",IF(BD7="-","【-】","【"&amp;SUBSTITUTE(TEXT(BD7,"#,##0.00"),"-","△")&amp;"】"))</f>
        <v>【261.51】</v>
      </c>
      <c r="BE6" s="81" t="str">
        <f>IF(BE7="",NA(),BE7)</f>
        <v>-</v>
      </c>
      <c r="BF6" s="81" t="str">
        <f t="shared" ref="BF6:BN6" si="7">IF(BF7="",NA(),BF7)</f>
        <v>-</v>
      </c>
      <c r="BG6" s="81">
        <f t="shared" si="7"/>
        <v>171</v>
      </c>
      <c r="BH6" s="81">
        <f t="shared" si="7"/>
        <v>168.21</v>
      </c>
      <c r="BI6" s="81">
        <f t="shared" si="7"/>
        <v>175.61</v>
      </c>
      <c r="BJ6" s="81" t="str">
        <f t="shared" si="7"/>
        <v>-</v>
      </c>
      <c r="BK6" s="81" t="str">
        <f t="shared" si="7"/>
        <v>-</v>
      </c>
      <c r="BL6" s="81">
        <f t="shared" si="7"/>
        <v>309.27999999999997</v>
      </c>
      <c r="BM6" s="81">
        <f t="shared" si="7"/>
        <v>322.92</v>
      </c>
      <c r="BN6" s="81">
        <f t="shared" si="7"/>
        <v>303.45999999999998</v>
      </c>
      <c r="BO6" s="80" t="str">
        <f>IF(BO7="","",IF(BO7="-","【-】","【"&amp;SUBSTITUTE(TEXT(BO7,"#,##0.00"),"-","△")&amp;"】"))</f>
        <v>【265.16】</v>
      </c>
      <c r="BP6" s="81" t="str">
        <f>IF(BP7="",NA(),BP7)</f>
        <v>-</v>
      </c>
      <c r="BQ6" s="81" t="str">
        <f t="shared" ref="BQ6:BY6" si="8">IF(BQ7="",NA(),BQ7)</f>
        <v>-</v>
      </c>
      <c r="BR6" s="81">
        <f t="shared" si="8"/>
        <v>105.34</v>
      </c>
      <c r="BS6" s="81">
        <f t="shared" si="8"/>
        <v>103.24</v>
      </c>
      <c r="BT6" s="81">
        <f t="shared" si="8"/>
        <v>105.14</v>
      </c>
      <c r="BU6" s="81" t="str">
        <f t="shared" si="8"/>
        <v>-</v>
      </c>
      <c r="BV6" s="81" t="str">
        <f t="shared" si="8"/>
        <v>-</v>
      </c>
      <c r="BW6" s="81">
        <f t="shared" si="8"/>
        <v>103.32</v>
      </c>
      <c r="BX6" s="81">
        <f t="shared" si="8"/>
        <v>100.85</v>
      </c>
      <c r="BY6" s="81">
        <f t="shared" si="8"/>
        <v>103.79</v>
      </c>
      <c r="BZ6" s="80" t="str">
        <f>IF(BZ7="","",IF(BZ7="-","【-】","【"&amp;SUBSTITUTE(TEXT(BZ7,"#,##0.00"),"-","△")&amp;"】"))</f>
        <v>【102.35】</v>
      </c>
      <c r="CA6" s="81" t="str">
        <f>IF(CA7="",NA(),CA7)</f>
        <v>-</v>
      </c>
      <c r="CB6" s="81" t="str">
        <f t="shared" ref="CB6:CJ6" si="9">IF(CB7="",NA(),CB7)</f>
        <v>-</v>
      </c>
      <c r="CC6" s="81">
        <f t="shared" si="9"/>
        <v>193.17</v>
      </c>
      <c r="CD6" s="81">
        <f t="shared" si="9"/>
        <v>202.81</v>
      </c>
      <c r="CE6" s="81">
        <f t="shared" si="9"/>
        <v>199.97</v>
      </c>
      <c r="CF6" s="81" t="str">
        <f t="shared" si="9"/>
        <v>-</v>
      </c>
      <c r="CG6" s="81" t="str">
        <f t="shared" si="9"/>
        <v>-</v>
      </c>
      <c r="CH6" s="81">
        <f t="shared" si="9"/>
        <v>168.56</v>
      </c>
      <c r="CI6" s="81">
        <f t="shared" si="9"/>
        <v>167.1</v>
      </c>
      <c r="CJ6" s="81">
        <f t="shared" si="9"/>
        <v>167.86</v>
      </c>
      <c r="CK6" s="80" t="str">
        <f>IF(CK7="","",IF(CK7="-","【-】","【"&amp;SUBSTITUTE(TEXT(CK7,"#,##0.00"),"-","△")&amp;"】"))</f>
        <v>【167.74】</v>
      </c>
      <c r="CL6" s="81" t="str">
        <f>IF(CL7="",NA(),CL7)</f>
        <v>-</v>
      </c>
      <c r="CM6" s="81" t="str">
        <f t="shared" ref="CM6:CU6" si="10">IF(CM7="",NA(),CM7)</f>
        <v>-</v>
      </c>
      <c r="CN6" s="81">
        <f t="shared" si="10"/>
        <v>61.8</v>
      </c>
      <c r="CO6" s="81">
        <f t="shared" si="10"/>
        <v>67.459999999999994</v>
      </c>
      <c r="CP6" s="81">
        <f t="shared" si="10"/>
        <v>66.959999999999994</v>
      </c>
      <c r="CQ6" s="81" t="str">
        <f t="shared" si="10"/>
        <v>-</v>
      </c>
      <c r="CR6" s="81" t="str">
        <f t="shared" si="10"/>
        <v>-</v>
      </c>
      <c r="CS6" s="81">
        <f t="shared" si="10"/>
        <v>59.51</v>
      </c>
      <c r="CT6" s="81">
        <f t="shared" si="10"/>
        <v>59.91</v>
      </c>
      <c r="CU6" s="81">
        <f t="shared" si="10"/>
        <v>59.4</v>
      </c>
      <c r="CV6" s="80" t="str">
        <f>IF(CV7="","",IF(CV7="-","【-】","【"&amp;SUBSTITUTE(TEXT(CV7,"#,##0.00"),"-","△")&amp;"】"))</f>
        <v>【60.29】</v>
      </c>
      <c r="CW6" s="81" t="str">
        <f>IF(CW7="",NA(),CW7)</f>
        <v>-</v>
      </c>
      <c r="CX6" s="81" t="str">
        <f t="shared" ref="CX6:DF6" si="11">IF(CX7="",NA(),CX7)</f>
        <v>-</v>
      </c>
      <c r="CY6" s="81">
        <f t="shared" si="11"/>
        <v>77.27</v>
      </c>
      <c r="CZ6" s="81">
        <f t="shared" si="11"/>
        <v>70.430000000000007</v>
      </c>
      <c r="DA6" s="81">
        <f t="shared" si="11"/>
        <v>69.63</v>
      </c>
      <c r="DB6" s="81" t="str">
        <f t="shared" si="11"/>
        <v>-</v>
      </c>
      <c r="DC6" s="81" t="str">
        <f t="shared" si="11"/>
        <v>-</v>
      </c>
      <c r="DD6" s="81">
        <f t="shared" si="11"/>
        <v>87.08</v>
      </c>
      <c r="DE6" s="81">
        <f t="shared" si="11"/>
        <v>87.26</v>
      </c>
      <c r="DF6" s="81">
        <f t="shared" si="11"/>
        <v>87.57</v>
      </c>
      <c r="DG6" s="80" t="str">
        <f>IF(DG7="","",IF(DG7="-","【-】","【"&amp;SUBSTITUTE(TEXT(DG7,"#,##0.00"),"-","△")&amp;"】"))</f>
        <v>【90.12】</v>
      </c>
      <c r="DH6" s="81" t="str">
        <f>IF(DH7="",NA(),DH7)</f>
        <v>-</v>
      </c>
      <c r="DI6" s="81" t="str">
        <f t="shared" ref="DI6:DQ6" si="12">IF(DI7="",NA(),DI7)</f>
        <v>-</v>
      </c>
      <c r="DJ6" s="81">
        <f t="shared" si="12"/>
        <v>55.89</v>
      </c>
      <c r="DK6" s="81">
        <f t="shared" si="12"/>
        <v>56.9</v>
      </c>
      <c r="DL6" s="81">
        <f t="shared" si="12"/>
        <v>57.12</v>
      </c>
      <c r="DM6" s="81" t="str">
        <f t="shared" si="12"/>
        <v>-</v>
      </c>
      <c r="DN6" s="81" t="str">
        <f t="shared" si="12"/>
        <v>-</v>
      </c>
      <c r="DO6" s="81">
        <f t="shared" si="12"/>
        <v>48.55</v>
      </c>
      <c r="DP6" s="81">
        <f t="shared" si="12"/>
        <v>49.2</v>
      </c>
      <c r="DQ6" s="81">
        <f t="shared" si="12"/>
        <v>50.01</v>
      </c>
      <c r="DR6" s="80" t="str">
        <f>IF(DR7="","",IF(DR7="-","【-】","【"&amp;SUBSTITUTE(TEXT(DR7,"#,##0.00"),"-","△")&amp;"】"))</f>
        <v>【50.88】</v>
      </c>
      <c r="DS6" s="81" t="str">
        <f>IF(DS7="",NA(),DS7)</f>
        <v>-</v>
      </c>
      <c r="DT6" s="81" t="str">
        <f t="shared" ref="DT6:EB6" si="13">IF(DT7="",NA(),DT7)</f>
        <v>-</v>
      </c>
      <c r="DU6" s="81">
        <f t="shared" si="13"/>
        <v>30.34</v>
      </c>
      <c r="DV6" s="81">
        <f t="shared" si="13"/>
        <v>31.13</v>
      </c>
      <c r="DW6" s="81">
        <f t="shared" si="13"/>
        <v>31.63</v>
      </c>
      <c r="DX6" s="81" t="str">
        <f t="shared" si="13"/>
        <v>-</v>
      </c>
      <c r="DY6" s="81" t="str">
        <f t="shared" si="13"/>
        <v>-</v>
      </c>
      <c r="DZ6" s="81">
        <f t="shared" si="13"/>
        <v>17.11</v>
      </c>
      <c r="EA6" s="81">
        <f t="shared" si="13"/>
        <v>18.329999999999998</v>
      </c>
      <c r="EB6" s="81">
        <f t="shared" si="13"/>
        <v>20.27</v>
      </c>
      <c r="EC6" s="80" t="str">
        <f>IF(EC7="","",IF(EC7="-","【-】","【"&amp;SUBSTITUTE(TEXT(EC7,"#,##0.00"),"-","△")&amp;"】"))</f>
        <v>【22.30】</v>
      </c>
      <c r="ED6" s="81" t="str">
        <f>IF(ED7="",NA(),ED7)</f>
        <v>-</v>
      </c>
      <c r="EE6" s="81" t="str">
        <f t="shared" ref="EE6:EM6" si="14">IF(EE7="",NA(),EE7)</f>
        <v>-</v>
      </c>
      <c r="EF6" s="81">
        <f t="shared" si="14"/>
        <v>0.73</v>
      </c>
      <c r="EG6" s="81">
        <f t="shared" si="14"/>
        <v>0.65</v>
      </c>
      <c r="EH6" s="81">
        <f t="shared" si="14"/>
        <v>1.1000000000000001</v>
      </c>
      <c r="EI6" s="81" t="str">
        <f t="shared" si="14"/>
        <v>-</v>
      </c>
      <c r="EJ6" s="81" t="str">
        <f t="shared" si="14"/>
        <v>-</v>
      </c>
      <c r="EK6" s="81">
        <f t="shared" si="14"/>
        <v>0.63</v>
      </c>
      <c r="EL6" s="81">
        <f t="shared" si="14"/>
        <v>0.6</v>
      </c>
      <c r="EM6" s="81">
        <f t="shared" si="14"/>
        <v>0.56000000000000005</v>
      </c>
      <c r="EN6" s="80" t="str">
        <f>IF(EN7="","",IF(EN7="-","【-】","【"&amp;SUBSTITUTE(TEXT(EN7,"#,##0.00"),"-","△")&amp;"】"))</f>
        <v>【0.66】</v>
      </c>
    </row>
    <row r="7" spans="1:144" s="82" customFormat="1" x14ac:dyDescent="0.15">
      <c r="A7" s="66"/>
      <c r="B7" s="83">
        <v>2021</v>
      </c>
      <c r="C7" s="83">
        <v>409481</v>
      </c>
      <c r="D7" s="83">
        <v>46</v>
      </c>
      <c r="E7" s="83">
        <v>1</v>
      </c>
      <c r="F7" s="83">
        <v>0</v>
      </c>
      <c r="G7" s="83">
        <v>1</v>
      </c>
      <c r="H7" s="83" t="s">
        <v>92</v>
      </c>
      <c r="I7" s="83" t="s">
        <v>93</v>
      </c>
      <c r="J7" s="83" t="s">
        <v>94</v>
      </c>
      <c r="K7" s="83" t="s">
        <v>95</v>
      </c>
      <c r="L7" s="83" t="s">
        <v>96</v>
      </c>
      <c r="M7" s="83" t="s">
        <v>97</v>
      </c>
      <c r="N7" s="84" t="s">
        <v>98</v>
      </c>
      <c r="O7" s="84">
        <v>76.650000000000006</v>
      </c>
      <c r="P7" s="84">
        <v>97.54</v>
      </c>
      <c r="Q7" s="84">
        <v>3990</v>
      </c>
      <c r="R7" s="84" t="s">
        <v>98</v>
      </c>
      <c r="S7" s="84" t="s">
        <v>98</v>
      </c>
      <c r="T7" s="84" t="s">
        <v>98</v>
      </c>
      <c r="U7" s="84">
        <v>88804</v>
      </c>
      <c r="V7" s="84">
        <v>82.66</v>
      </c>
      <c r="W7" s="84">
        <v>1074.33</v>
      </c>
      <c r="X7" s="84" t="s">
        <v>98</v>
      </c>
      <c r="Y7" s="84" t="s">
        <v>98</v>
      </c>
      <c r="Z7" s="84">
        <v>105.81</v>
      </c>
      <c r="AA7" s="84">
        <v>103.87</v>
      </c>
      <c r="AB7" s="84">
        <v>105.36</v>
      </c>
      <c r="AC7" s="84" t="s">
        <v>98</v>
      </c>
      <c r="AD7" s="84" t="s">
        <v>98</v>
      </c>
      <c r="AE7" s="84">
        <v>111.17</v>
      </c>
      <c r="AF7" s="84">
        <v>110.91</v>
      </c>
      <c r="AG7" s="84">
        <v>111.49</v>
      </c>
      <c r="AH7" s="84">
        <v>111.39</v>
      </c>
      <c r="AI7" s="84" t="s">
        <v>98</v>
      </c>
      <c r="AJ7" s="84" t="s">
        <v>98</v>
      </c>
      <c r="AK7" s="84">
        <v>0</v>
      </c>
      <c r="AL7" s="84">
        <v>0</v>
      </c>
      <c r="AM7" s="84">
        <v>0</v>
      </c>
      <c r="AN7" s="84" t="s">
        <v>98</v>
      </c>
      <c r="AO7" s="84" t="s">
        <v>98</v>
      </c>
      <c r="AP7" s="84">
        <v>0.78</v>
      </c>
      <c r="AQ7" s="84">
        <v>0.92</v>
      </c>
      <c r="AR7" s="84">
        <v>0.87</v>
      </c>
      <c r="AS7" s="84">
        <v>1.3</v>
      </c>
      <c r="AT7" s="84" t="s">
        <v>98</v>
      </c>
      <c r="AU7" s="84" t="s">
        <v>98</v>
      </c>
      <c r="AV7" s="84">
        <v>233.85</v>
      </c>
      <c r="AW7" s="84">
        <v>259.17</v>
      </c>
      <c r="AX7" s="84">
        <v>254.62</v>
      </c>
      <c r="AY7" s="84" t="s">
        <v>98</v>
      </c>
      <c r="AZ7" s="84" t="s">
        <v>98</v>
      </c>
      <c r="BA7" s="84">
        <v>360.86</v>
      </c>
      <c r="BB7" s="84">
        <v>350.79</v>
      </c>
      <c r="BC7" s="84">
        <v>354.57</v>
      </c>
      <c r="BD7" s="84">
        <v>261.51</v>
      </c>
      <c r="BE7" s="84" t="s">
        <v>98</v>
      </c>
      <c r="BF7" s="84" t="s">
        <v>98</v>
      </c>
      <c r="BG7" s="84">
        <v>171</v>
      </c>
      <c r="BH7" s="84">
        <v>168.21</v>
      </c>
      <c r="BI7" s="84">
        <v>175.61</v>
      </c>
      <c r="BJ7" s="84" t="s">
        <v>98</v>
      </c>
      <c r="BK7" s="84" t="s">
        <v>98</v>
      </c>
      <c r="BL7" s="84">
        <v>309.27999999999997</v>
      </c>
      <c r="BM7" s="84">
        <v>322.92</v>
      </c>
      <c r="BN7" s="84">
        <v>303.45999999999998</v>
      </c>
      <c r="BO7" s="84">
        <v>265.16000000000003</v>
      </c>
      <c r="BP7" s="84" t="s">
        <v>98</v>
      </c>
      <c r="BQ7" s="84" t="s">
        <v>98</v>
      </c>
      <c r="BR7" s="84">
        <v>105.34</v>
      </c>
      <c r="BS7" s="84">
        <v>103.24</v>
      </c>
      <c r="BT7" s="84">
        <v>105.14</v>
      </c>
      <c r="BU7" s="84" t="s">
        <v>98</v>
      </c>
      <c r="BV7" s="84" t="s">
        <v>98</v>
      </c>
      <c r="BW7" s="84">
        <v>103.32</v>
      </c>
      <c r="BX7" s="84">
        <v>100.85</v>
      </c>
      <c r="BY7" s="84">
        <v>103.79</v>
      </c>
      <c r="BZ7" s="84">
        <v>102.35</v>
      </c>
      <c r="CA7" s="84" t="s">
        <v>98</v>
      </c>
      <c r="CB7" s="84" t="s">
        <v>98</v>
      </c>
      <c r="CC7" s="84">
        <v>193.17</v>
      </c>
      <c r="CD7" s="84">
        <v>202.81</v>
      </c>
      <c r="CE7" s="84">
        <v>199.97</v>
      </c>
      <c r="CF7" s="84" t="s">
        <v>98</v>
      </c>
      <c r="CG7" s="84" t="s">
        <v>98</v>
      </c>
      <c r="CH7" s="84">
        <v>168.56</v>
      </c>
      <c r="CI7" s="84">
        <v>167.1</v>
      </c>
      <c r="CJ7" s="84">
        <v>167.86</v>
      </c>
      <c r="CK7" s="84">
        <v>167.74</v>
      </c>
      <c r="CL7" s="84" t="s">
        <v>98</v>
      </c>
      <c r="CM7" s="84" t="s">
        <v>98</v>
      </c>
      <c r="CN7" s="84">
        <v>61.8</v>
      </c>
      <c r="CO7" s="84">
        <v>67.459999999999994</v>
      </c>
      <c r="CP7" s="84">
        <v>66.959999999999994</v>
      </c>
      <c r="CQ7" s="84" t="s">
        <v>98</v>
      </c>
      <c r="CR7" s="84" t="s">
        <v>98</v>
      </c>
      <c r="CS7" s="84">
        <v>59.51</v>
      </c>
      <c r="CT7" s="84">
        <v>59.91</v>
      </c>
      <c r="CU7" s="84">
        <v>59.4</v>
      </c>
      <c r="CV7" s="84">
        <v>60.29</v>
      </c>
      <c r="CW7" s="84" t="s">
        <v>98</v>
      </c>
      <c r="CX7" s="84" t="s">
        <v>98</v>
      </c>
      <c r="CY7" s="84">
        <v>77.27</v>
      </c>
      <c r="CZ7" s="84">
        <v>70.430000000000007</v>
      </c>
      <c r="DA7" s="84">
        <v>69.63</v>
      </c>
      <c r="DB7" s="84" t="s">
        <v>98</v>
      </c>
      <c r="DC7" s="84" t="s">
        <v>98</v>
      </c>
      <c r="DD7" s="84">
        <v>87.08</v>
      </c>
      <c r="DE7" s="84">
        <v>87.26</v>
      </c>
      <c r="DF7" s="84">
        <v>87.57</v>
      </c>
      <c r="DG7" s="84">
        <v>90.12</v>
      </c>
      <c r="DH7" s="84" t="s">
        <v>98</v>
      </c>
      <c r="DI7" s="84" t="s">
        <v>98</v>
      </c>
      <c r="DJ7" s="84">
        <v>55.89</v>
      </c>
      <c r="DK7" s="84">
        <v>56.9</v>
      </c>
      <c r="DL7" s="84">
        <v>57.12</v>
      </c>
      <c r="DM7" s="84" t="s">
        <v>98</v>
      </c>
      <c r="DN7" s="84" t="s">
        <v>98</v>
      </c>
      <c r="DO7" s="84">
        <v>48.55</v>
      </c>
      <c r="DP7" s="84">
        <v>49.2</v>
      </c>
      <c r="DQ7" s="84">
        <v>50.01</v>
      </c>
      <c r="DR7" s="84">
        <v>50.88</v>
      </c>
      <c r="DS7" s="84" t="s">
        <v>98</v>
      </c>
      <c r="DT7" s="84" t="s">
        <v>98</v>
      </c>
      <c r="DU7" s="84">
        <v>30.34</v>
      </c>
      <c r="DV7" s="84">
        <v>31.13</v>
      </c>
      <c r="DW7" s="84">
        <v>31.63</v>
      </c>
      <c r="DX7" s="84" t="s">
        <v>98</v>
      </c>
      <c r="DY7" s="84" t="s">
        <v>98</v>
      </c>
      <c r="DZ7" s="84">
        <v>17.11</v>
      </c>
      <c r="EA7" s="84">
        <v>18.329999999999998</v>
      </c>
      <c r="EB7" s="84">
        <v>20.27</v>
      </c>
      <c r="EC7" s="84">
        <v>22.3</v>
      </c>
      <c r="ED7" s="84" t="s">
        <v>98</v>
      </c>
      <c r="EE7" s="84" t="s">
        <v>98</v>
      </c>
      <c r="EF7" s="84">
        <v>0.73</v>
      </c>
      <c r="EG7" s="84">
        <v>0.65</v>
      </c>
      <c r="EH7" s="84">
        <v>1.1000000000000001</v>
      </c>
      <c r="EI7" s="84" t="s">
        <v>98</v>
      </c>
      <c r="EJ7" s="84" t="s">
        <v>98</v>
      </c>
      <c r="EK7" s="84">
        <v>0.63</v>
      </c>
      <c r="EL7" s="84">
        <v>0.6</v>
      </c>
      <c r="EM7" s="84">
        <v>0.56000000000000005</v>
      </c>
      <c r="EN7" s="84">
        <v>0.66</v>
      </c>
    </row>
    <row r="8" spans="1:144" x14ac:dyDescent="0.15">
      <c r="X8" s="85"/>
      <c r="Y8" s="85"/>
      <c r="Z8" s="85"/>
      <c r="AA8" s="85"/>
      <c r="AB8" s="85"/>
      <c r="AC8" s="85"/>
      <c r="AD8" s="85"/>
      <c r="AE8" s="85"/>
      <c r="AF8" s="85"/>
      <c r="AG8" s="85"/>
      <c r="AH8" s="86"/>
      <c r="AI8" s="85"/>
      <c r="AJ8" s="85"/>
      <c r="AK8" s="85"/>
      <c r="AL8" s="85"/>
      <c r="AM8" s="85"/>
      <c r="AN8" s="85"/>
      <c r="AO8" s="85"/>
      <c r="AP8" s="85"/>
      <c r="AQ8" s="85"/>
      <c r="AR8" s="85"/>
      <c r="AS8" s="86"/>
      <c r="AT8" s="85"/>
      <c r="AU8" s="85"/>
      <c r="AV8" s="85"/>
      <c r="AW8" s="85"/>
      <c r="AX8" s="85"/>
      <c r="AY8" s="85"/>
      <c r="AZ8" s="85"/>
      <c r="BA8" s="85"/>
      <c r="BB8" s="85"/>
      <c r="BC8" s="85"/>
      <c r="BD8" s="86"/>
      <c r="BE8" s="85"/>
      <c r="BF8" s="85"/>
      <c r="BG8" s="85"/>
      <c r="BH8" s="85"/>
      <c r="BI8" s="85"/>
      <c r="BJ8" s="85"/>
      <c r="BK8" s="85"/>
      <c r="BL8" s="85"/>
      <c r="BM8" s="85"/>
      <c r="BN8" s="85"/>
      <c r="BO8" s="86"/>
      <c r="BP8" s="85"/>
      <c r="BQ8" s="85"/>
      <c r="BR8" s="85"/>
      <c r="BS8" s="85"/>
      <c r="BT8" s="85"/>
      <c r="BU8" s="85"/>
      <c r="BV8" s="85"/>
      <c r="BW8" s="85"/>
      <c r="BX8" s="85"/>
      <c r="BY8" s="85"/>
      <c r="BZ8" s="86"/>
      <c r="CA8" s="85"/>
      <c r="CB8" s="85"/>
      <c r="CC8" s="85"/>
      <c r="CD8" s="85"/>
      <c r="CE8" s="85"/>
      <c r="CF8" s="85"/>
      <c r="CG8" s="85"/>
      <c r="CH8" s="85"/>
      <c r="CI8" s="85"/>
      <c r="CJ8" s="85"/>
      <c r="CK8" s="86"/>
      <c r="CL8" s="85"/>
      <c r="CM8" s="85"/>
      <c r="CN8" s="85"/>
      <c r="CO8" s="85"/>
      <c r="CP8" s="85"/>
      <c r="CQ8" s="85"/>
      <c r="CR8" s="85"/>
      <c r="CS8" s="85"/>
      <c r="CT8" s="85"/>
      <c r="CU8" s="85"/>
      <c r="CV8" s="86"/>
      <c r="CW8" s="85"/>
      <c r="CX8" s="85"/>
      <c r="CY8" s="85"/>
      <c r="CZ8" s="85"/>
      <c r="DA8" s="85"/>
      <c r="DB8" s="85"/>
      <c r="DC8" s="85"/>
      <c r="DD8" s="85"/>
      <c r="DE8" s="85"/>
      <c r="DF8" s="85"/>
      <c r="DG8" s="86"/>
      <c r="DH8" s="85"/>
      <c r="DI8" s="85"/>
      <c r="DJ8" s="85"/>
      <c r="DK8" s="85"/>
      <c r="DL8" s="85"/>
      <c r="DM8" s="85"/>
      <c r="DN8" s="85"/>
      <c r="DO8" s="85"/>
      <c r="DP8" s="85"/>
      <c r="DQ8" s="85"/>
      <c r="DR8" s="86"/>
      <c r="DS8" s="85"/>
      <c r="DT8" s="85"/>
      <c r="DU8" s="85"/>
      <c r="DV8" s="85"/>
      <c r="DW8" s="85"/>
      <c r="DX8" s="85"/>
      <c r="DY8" s="85"/>
      <c r="DZ8" s="85"/>
      <c r="EA8" s="85"/>
      <c r="EB8" s="85"/>
      <c r="EC8" s="86"/>
      <c r="ED8" s="85"/>
      <c r="EE8" s="85"/>
      <c r="EF8" s="85"/>
      <c r="EG8" s="85"/>
      <c r="EH8" s="85"/>
      <c r="EI8" s="85"/>
      <c r="EJ8" s="85"/>
      <c r="EK8" s="85"/>
      <c r="EL8" s="85"/>
      <c r="EM8" s="85"/>
      <c r="EN8" s="86"/>
    </row>
    <row r="9" spans="1:144" x14ac:dyDescent="0.15">
      <c r="A9" s="87"/>
      <c r="B9" s="87" t="s">
        <v>99</v>
      </c>
      <c r="C9" s="87" t="s">
        <v>100</v>
      </c>
      <c r="D9" s="87" t="s">
        <v>101</v>
      </c>
      <c r="E9" s="87" t="s">
        <v>102</v>
      </c>
      <c r="F9" s="87" t="s">
        <v>103</v>
      </c>
      <c r="X9" s="85"/>
      <c r="Y9" s="85"/>
      <c r="Z9" s="85"/>
      <c r="AA9" s="85"/>
      <c r="AB9" s="85"/>
      <c r="AC9" s="85"/>
      <c r="AD9" s="85"/>
      <c r="AE9" s="85"/>
      <c r="AF9" s="85"/>
      <c r="AG9" s="85"/>
      <c r="AI9" s="85"/>
      <c r="AJ9" s="85"/>
      <c r="AK9" s="85"/>
      <c r="AL9" s="85"/>
      <c r="AM9" s="85"/>
      <c r="AN9" s="85"/>
      <c r="AO9" s="85"/>
      <c r="AP9" s="85"/>
      <c r="AQ9" s="85"/>
      <c r="AR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E9" s="85"/>
      <c r="BF9" s="85"/>
      <c r="BG9" s="85"/>
      <c r="BH9" s="85"/>
      <c r="BI9" s="85"/>
      <c r="BJ9" s="85"/>
      <c r="BK9" s="85"/>
      <c r="BL9" s="85"/>
      <c r="BM9" s="85"/>
      <c r="BN9" s="85"/>
      <c r="BP9" s="85"/>
      <c r="BQ9" s="85"/>
      <c r="BR9" s="85"/>
      <c r="BS9" s="85"/>
      <c r="BT9" s="85"/>
      <c r="BU9" s="85"/>
      <c r="BV9" s="85"/>
      <c r="BW9" s="85"/>
      <c r="BX9" s="85"/>
      <c r="BY9" s="85"/>
      <c r="CA9" s="85"/>
      <c r="CB9" s="85"/>
      <c r="CC9" s="85"/>
      <c r="CD9" s="85"/>
      <c r="CE9" s="85"/>
      <c r="CF9" s="85"/>
      <c r="CG9" s="85"/>
      <c r="CH9" s="85"/>
      <c r="CI9" s="85"/>
      <c r="CJ9" s="85"/>
      <c r="CL9" s="85"/>
      <c r="CM9" s="85"/>
      <c r="CN9" s="85"/>
      <c r="CO9" s="85"/>
      <c r="CP9" s="85"/>
      <c r="CQ9" s="85"/>
      <c r="CR9" s="85"/>
      <c r="CS9" s="85"/>
      <c r="CT9" s="85"/>
      <c r="CU9" s="85"/>
      <c r="CW9" s="85"/>
      <c r="CX9" s="85"/>
      <c r="CY9" s="85"/>
      <c r="CZ9" s="85"/>
      <c r="DA9" s="85"/>
      <c r="DB9" s="85"/>
      <c r="DC9" s="85"/>
      <c r="DD9" s="85"/>
      <c r="DE9" s="85"/>
      <c r="DF9" s="85"/>
      <c r="DH9" s="85"/>
      <c r="DI9" s="85"/>
      <c r="DJ9" s="85"/>
      <c r="DK9" s="85"/>
      <c r="DL9" s="85"/>
      <c r="DM9" s="85"/>
      <c r="DN9" s="85"/>
      <c r="DO9" s="85"/>
      <c r="DP9" s="85"/>
      <c r="DQ9" s="85"/>
      <c r="DS9" s="85"/>
      <c r="DT9" s="85"/>
      <c r="DU9" s="85"/>
      <c r="DV9" s="85"/>
      <c r="DW9" s="85"/>
      <c r="DX9" s="85"/>
      <c r="DY9" s="85"/>
      <c r="DZ9" s="85"/>
      <c r="EA9" s="85"/>
      <c r="EB9" s="85"/>
      <c r="ED9" s="85"/>
      <c r="EE9" s="85"/>
      <c r="EF9" s="85"/>
      <c r="EG9" s="85"/>
      <c r="EH9" s="85"/>
      <c r="EI9" s="85"/>
      <c r="EJ9" s="85"/>
      <c r="EK9" s="85"/>
      <c r="EL9" s="85"/>
      <c r="EM9" s="85"/>
    </row>
    <row r="10" spans="1:144" x14ac:dyDescent="0.15">
      <c r="A10" s="87" t="s">
        <v>44</v>
      </c>
      <c r="B10" s="88">
        <f t="shared" ref="B10:C10" si="15">DATEVALUE($B7+12-B11&amp;"/1/"&amp;B12)</f>
        <v>47119</v>
      </c>
      <c r="C10" s="88">
        <f t="shared" si="15"/>
        <v>47484</v>
      </c>
      <c r="D10" s="89">
        <f>DATEVALUE($B7+12-D11&amp;"/1/"&amp;D12)</f>
        <v>47849</v>
      </c>
      <c r="E10" s="89">
        <f>DATEVALUE($B7+12-E11&amp;"/1/"&amp;E12)</f>
        <v>48215</v>
      </c>
      <c r="F10" s="89">
        <f>DATEVALUE($B7+12-F11&amp;"/1/"&amp;F12)</f>
        <v>48582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104</v>
      </c>
    </row>
    <row r="12" spans="1:144" x14ac:dyDescent="0.15">
      <c r="B12">
        <v>1</v>
      </c>
      <c r="C12">
        <v>1</v>
      </c>
      <c r="D12">
        <v>1</v>
      </c>
      <c r="E12">
        <v>2</v>
      </c>
      <c r="F12">
        <v>3</v>
      </c>
      <c r="G12" t="s">
        <v>105</v>
      </c>
    </row>
    <row r="13" spans="1:144" x14ac:dyDescent="0.15">
      <c r="B13" t="s">
        <v>106</v>
      </c>
      <c r="C13" t="s">
        <v>106</v>
      </c>
      <c r="D13" t="s">
        <v>107</v>
      </c>
      <c r="E13" t="s">
        <v>107</v>
      </c>
      <c r="F13" t="s">
        <v>107</v>
      </c>
      <c r="G13" t="s">
        <v>108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公営企業課</cp:lastModifiedBy>
  <dcterms:created xsi:type="dcterms:W3CDTF">2022-12-01T01:05:32Z</dcterms:created>
  <dcterms:modified xsi:type="dcterms:W3CDTF">2022-12-01T01:05:33Z</dcterms:modified>
  <cp:category/>
</cp:coreProperties>
</file>