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92.168.110.11\tksk_jfsv\02.事務局本部\01.総務係\決算（R01～）\経営分析表（R01～）\220107_【１月25日（火）期限】【依頼】公営企業に係る経営比較分析表（令和２年度決算）の分析等について\"/>
    </mc:Choice>
  </mc:AlternateContent>
  <xr:revisionPtr revIDLastSave="0" documentId="13_ncr:1_{181B531D-3A2B-472F-88B8-34C394EDEA6B}" xr6:coauthVersionLast="36" xr6:coauthVersionMax="36" xr10:uidLastSave="{00000000-0000-0000-0000-000000000000}"/>
  <workbookProtection workbookAlgorithmName="SHA-512" workbookHashValue="XDYn5xz/N+WiZamObuunamykxEx5B1IgXAuBKdlzwpOPrjLu4g+4B16NcIaH2c4hBjqo7a6JOaB9cw1JD1aTmw==" workbookSaltValue="ygK8j9FYIKrLeJPwf+lXcw==" workbookSpinCount="100000" lockStructure="1"/>
  <bookViews>
    <workbookView xWindow="0" yWindow="0" windowWidth="26970" windowHeight="1174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F85" i="4"/>
  <c r="E85" i="4"/>
  <c r="BB10" i="4"/>
  <c r="AT10" i="4"/>
  <c r="AL10" i="4"/>
  <c r="W10" i="4"/>
  <c r="P10" i="4"/>
  <c r="AT8" i="4"/>
  <c r="AL8" i="4"/>
  <c r="AD8" i="4"/>
  <c r="W8" i="4"/>
  <c r="P8" i="4"/>
  <c r="I8" i="4"/>
  <c r="B8" i="4"/>
</calcChain>
</file>

<file path=xl/sharedStrings.xml><?xml version="1.0" encoding="utf-8"?>
<sst xmlns="http://schemas.openxmlformats.org/spreadsheetml/2006/main" count="231" uniqueCount="114">
  <si>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</si>
  <si>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</si>
  <si>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</si>
  <si>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</si>
  <si>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</si>
  <si>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</si>
  <si>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</si>
  <si>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</si>
  <si>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</si>
  <si>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</si>
  <si>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</si>
  <si>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</si>
  <si>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</si>
  <si>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</si>
  <si>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</si>
  <si>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</si>
  <si>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</si>
  <si>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</si>
  <si>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</si>
  <si>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</si>
  <si>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</si>
  <si>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</si>
  <si>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</si>
  <si>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</si>
  <si>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</si>
  <si>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</si>
  <si>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</si>
  <si>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</si>
  <si>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</si>
  <si>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</si>
  <si>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</si>
  <si>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</si>
  <si>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</si>
  <si>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</si>
  <si>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</si>
  <si>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</si>
  <si>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</si>
  <si>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</si>
  <si>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</si>
  <si>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</si>
  <si>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</si>
  <si>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</si>
  <si>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</si>
  <si>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</si>
  <si>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</si>
  <si>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</si>
  <si>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</si>
  <si>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</si>
  <si>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</si>
  <si>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</si>
  <si>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</si>
  <si>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</si>
  <si>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</si>
  <si>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</si>
  <si>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</si>
  <si>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</si>
  <si>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</si>
  <si>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</si>
  <si>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</si>
  <si>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</si>
  <si>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</si>
  <si>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</si>
  <si>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</si>
  <si>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</si>
  <si>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</si>
  <si>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</si>
  <si>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</si>
  <si>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</si>
  <si>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</si>
  <si>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</si>
  <si>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</si>
  <si>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</si>
  <si>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</si>
  <si>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</si>
  <si>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</si>
  <si>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</si>
  <si>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</si>
  <si>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</si>
  <si>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</si>
  <si>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</si>
  <si>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</si>
  <si>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</si>
  <si>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</si>
  <si>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</si>
  <si>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</si>
  <si>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</si>
  <si>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</si>
  <si>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</si>
  <si>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</si>
  <si>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</si>
  <si>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</si>
  <si>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</si>
  <si>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</si>
  <si>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田川広域水道企業団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</si>
  <si>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</si>
  <si>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</si>
  <si>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</si>
  <si>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</si>
  <si>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</si>
  <si>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</si>
  <si>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</si>
  <si>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</si>
  <si>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</si>
  <si>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</si>
  <si>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</si>
  <si>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</si>
  <si>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</si>
  <si>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</si>
  <si>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</si>
  <si>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</si>
  <si>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</si>
  <si>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・平成14年度から供用を開始したため、老朽化を表す３つの指標は、いずれも類似団体平均を下回っている。</t>
    <rPh sb="1" eb="3">
      <t>ヘイセイ</t>
    </rPh>
    <rPh sb="5" eb="6">
      <t>ネン</t>
    </rPh>
    <rPh sb="6" eb="7">
      <t>ド</t>
    </rPh>
    <rPh sb="9" eb="11">
      <t>キョウヨウ</t>
    </rPh>
    <rPh sb="12" eb="14">
      <t>カイシ</t>
    </rPh>
    <rPh sb="19" eb="22">
      <t>ロウキュウカ</t>
    </rPh>
    <rPh sb="23" eb="24">
      <t>アラワ</t>
    </rPh>
    <rPh sb="28" eb="30">
      <t>シヒョウ</t>
    </rPh>
    <rPh sb="36" eb="38">
      <t>ルイジ</t>
    </rPh>
    <rPh sb="38" eb="40">
      <t>ダンタイ</t>
    </rPh>
    <rPh sb="40" eb="42">
      <t>ヘイキン</t>
    </rPh>
    <rPh sb="43" eb="45">
      <t>シタマワ</t>
    </rPh>
    <phoneticPr fontId="4"/>
  </si>
  <si>
    <t>　平成31年4月1日に1企業団の用供給事業及び4市町の末端給水事業について経営の一体化を行い、令和5年4月に事業統合予定である。
　今後、給水人口の減少に伴う厳しい経営状況となることが予測されることに加え、老朽化の進んだ施設の更新等、多額の費用を要する更新事業に対して、国の交付金制度の活用など、広域統合のメリットを活かし、「健全な事業経営の継続」と「住民負担の増加の抑制」を図り、効率的かつ安定的な水道事業の経営を進めていく。</t>
    <rPh sb="1" eb="3">
      <t>ヘイセイ</t>
    </rPh>
    <rPh sb="5" eb="6">
      <t>ネン</t>
    </rPh>
    <rPh sb="7" eb="8">
      <t>ガツ</t>
    </rPh>
    <rPh sb="9" eb="10">
      <t>ニチ</t>
    </rPh>
    <rPh sb="12" eb="14">
      <t>キギョウ</t>
    </rPh>
    <rPh sb="14" eb="15">
      <t>ダン</t>
    </rPh>
    <rPh sb="16" eb="17">
      <t>ヨウ</t>
    </rPh>
    <rPh sb="17" eb="19">
      <t>キョウキュウ</t>
    </rPh>
    <rPh sb="19" eb="21">
      <t>ジギョウ</t>
    </rPh>
    <rPh sb="21" eb="22">
      <t>オヨ</t>
    </rPh>
    <rPh sb="24" eb="25">
      <t>シ</t>
    </rPh>
    <rPh sb="25" eb="26">
      <t>マチ</t>
    </rPh>
    <rPh sb="27" eb="29">
      <t>マッタン</t>
    </rPh>
    <rPh sb="29" eb="31">
      <t>キュウスイ</t>
    </rPh>
    <rPh sb="31" eb="33">
      <t>ジギョウ</t>
    </rPh>
    <rPh sb="37" eb="39">
      <t>ケイエイ</t>
    </rPh>
    <rPh sb="40" eb="43">
      <t>イッタイカ</t>
    </rPh>
    <rPh sb="44" eb="45">
      <t>オコナ</t>
    </rPh>
    <rPh sb="47" eb="49">
      <t>レイワ</t>
    </rPh>
    <rPh sb="50" eb="51">
      <t>ネン</t>
    </rPh>
    <rPh sb="52" eb="53">
      <t>ガツ</t>
    </rPh>
    <rPh sb="54" eb="56">
      <t>ジギョウ</t>
    </rPh>
    <rPh sb="56" eb="58">
      <t>トウゴウ</t>
    </rPh>
    <rPh sb="58" eb="60">
      <t>ヨテイ</t>
    </rPh>
    <rPh sb="66" eb="68">
      <t>コンゴ</t>
    </rPh>
    <rPh sb="69" eb="71">
      <t>キュウスイ</t>
    </rPh>
    <rPh sb="71" eb="73">
      <t>ジンコウ</t>
    </rPh>
    <rPh sb="74" eb="76">
      <t>ゲンショウ</t>
    </rPh>
    <rPh sb="77" eb="78">
      <t>トモナ</t>
    </rPh>
    <rPh sb="79" eb="80">
      <t>キビ</t>
    </rPh>
    <rPh sb="82" eb="84">
      <t>ケイエイ</t>
    </rPh>
    <rPh sb="84" eb="86">
      <t>ジョウキョウ</t>
    </rPh>
    <rPh sb="92" eb="94">
      <t>ヨソク</t>
    </rPh>
    <rPh sb="100" eb="101">
      <t>クワ</t>
    </rPh>
    <rPh sb="103" eb="106">
      <t>ロウキュウカ</t>
    </rPh>
    <rPh sb="107" eb="108">
      <t>スス</t>
    </rPh>
    <rPh sb="110" eb="112">
      <t>シセツ</t>
    </rPh>
    <rPh sb="113" eb="115">
      <t>コウシン</t>
    </rPh>
    <rPh sb="115" eb="116">
      <t>トウ</t>
    </rPh>
    <rPh sb="117" eb="119">
      <t>タガク</t>
    </rPh>
    <rPh sb="120" eb="122">
      <t>ヒヨウ</t>
    </rPh>
    <rPh sb="123" eb="124">
      <t>ヨウ</t>
    </rPh>
    <rPh sb="126" eb="128">
      <t>コウシン</t>
    </rPh>
    <rPh sb="128" eb="130">
      <t>ジギョウ</t>
    </rPh>
    <rPh sb="131" eb="132">
      <t>タイ</t>
    </rPh>
    <rPh sb="135" eb="136">
      <t>クニ</t>
    </rPh>
    <rPh sb="137" eb="140">
      <t>コウフキン</t>
    </rPh>
    <rPh sb="140" eb="142">
      <t>セイド</t>
    </rPh>
    <rPh sb="143" eb="145">
      <t>カツヨウ</t>
    </rPh>
    <rPh sb="148" eb="150">
      <t>コウイキ</t>
    </rPh>
    <rPh sb="150" eb="152">
      <t>トウゴウ</t>
    </rPh>
    <rPh sb="158" eb="159">
      <t>イ</t>
    </rPh>
    <rPh sb="163" eb="165">
      <t>ケンゼン</t>
    </rPh>
    <rPh sb="166" eb="168">
      <t>ジギョウ</t>
    </rPh>
    <rPh sb="168" eb="170">
      <t>ケイエイ</t>
    </rPh>
    <rPh sb="171" eb="173">
      <t>ケイゾク</t>
    </rPh>
    <rPh sb="176" eb="178">
      <t>ジュウミン</t>
    </rPh>
    <rPh sb="178" eb="180">
      <t>フタン</t>
    </rPh>
    <rPh sb="181" eb="183">
      <t>ゾウカ</t>
    </rPh>
    <rPh sb="184" eb="186">
      <t>ヨクセイ</t>
    </rPh>
    <rPh sb="188" eb="189">
      <t>ハカ</t>
    </rPh>
    <rPh sb="191" eb="194">
      <t>コウリツテキ</t>
    </rPh>
    <rPh sb="196" eb="199">
      <t>アンテイテキ</t>
    </rPh>
    <rPh sb="200" eb="202">
      <t>スイドウ</t>
    </rPh>
    <rPh sb="202" eb="204">
      <t>ジギョウ</t>
    </rPh>
    <rPh sb="205" eb="207">
      <t>ケイエイ</t>
    </rPh>
    <rPh sb="208" eb="209">
      <t>スス</t>
    </rPh>
    <phoneticPr fontId="4"/>
  </si>
  <si>
    <t>・経常収支比率は単年度赤字を示す100%未満であり、類似団体平均を大きく下回っている。
・流動比率は短期的な支払能力があることを示す100％を超えており、類似団体平均を上回っている。
・累積欠損金比率は、各水道事務所への給水量の増により増収となり、事業支出についても減額ではあったが、単年度の収支が赤字となったため、累積欠損金が増加となり類似団体平均を大きく上回っている。
・給水に係る費用を給水収益で賄っている割合を示す料金回収率は100%を下回っており、類似団体平均を下回っている。
・有収水量1m3当たりに係る費用について示す給水原価は類似団体平均をわずかではあるが、下回っている。
・一日配水能力に対する一日平均配水量の割合を示す施設利用率は、類似団体平均を上回っている。</t>
    <rPh sb="1" eb="3">
      <t>ケイジョウ</t>
    </rPh>
    <rPh sb="3" eb="5">
      <t>シュウシ</t>
    </rPh>
    <rPh sb="5" eb="7">
      <t>ヒリツ</t>
    </rPh>
    <rPh sb="8" eb="11">
      <t>タンネンド</t>
    </rPh>
    <rPh sb="11" eb="13">
      <t>アカジ</t>
    </rPh>
    <rPh sb="14" eb="15">
      <t>シメ</t>
    </rPh>
    <rPh sb="20" eb="22">
      <t>ミマン</t>
    </rPh>
    <rPh sb="26" eb="32">
      <t>ルイジダンタイヘイキン</t>
    </rPh>
    <rPh sb="33" eb="34">
      <t>オオ</t>
    </rPh>
    <rPh sb="36" eb="38">
      <t>シタマワ</t>
    </rPh>
    <rPh sb="45" eb="47">
      <t>リュウドウ</t>
    </rPh>
    <rPh sb="47" eb="49">
      <t>ヒリツ</t>
    </rPh>
    <rPh sb="50" eb="53">
      <t>タンキテキ</t>
    </rPh>
    <rPh sb="54" eb="56">
      <t>シハライ</t>
    </rPh>
    <rPh sb="56" eb="58">
      <t>ノウリョク</t>
    </rPh>
    <rPh sb="64" eb="65">
      <t>シメ</t>
    </rPh>
    <rPh sb="71" eb="72">
      <t>コ</t>
    </rPh>
    <rPh sb="77" eb="83">
      <t>ルイジダンタイヘイキン</t>
    </rPh>
    <rPh sb="93" eb="95">
      <t>ルイセキ</t>
    </rPh>
    <rPh sb="95" eb="97">
      <t>ケッソン</t>
    </rPh>
    <rPh sb="97" eb="98">
      <t>キン</t>
    </rPh>
    <rPh sb="98" eb="100">
      <t>ヒリツ</t>
    </rPh>
    <rPh sb="102" eb="108">
      <t>カクスイドウジムショ</t>
    </rPh>
    <rPh sb="110" eb="112">
      <t>キュウスイ</t>
    </rPh>
    <rPh sb="112" eb="113">
      <t>リョウ</t>
    </rPh>
    <rPh sb="114" eb="115">
      <t>ゾウ</t>
    </rPh>
    <rPh sb="118" eb="120">
      <t>ゾウシュウ</t>
    </rPh>
    <rPh sb="124" eb="126">
      <t>ジギョウ</t>
    </rPh>
    <rPh sb="126" eb="128">
      <t>シシュツ</t>
    </rPh>
    <rPh sb="133" eb="135">
      <t>ゲンガク</t>
    </rPh>
    <rPh sb="142" eb="145">
      <t>タンネンド</t>
    </rPh>
    <rPh sb="146" eb="148">
      <t>シュウシ</t>
    </rPh>
    <rPh sb="149" eb="151">
      <t>アカジ</t>
    </rPh>
    <rPh sb="158" eb="160">
      <t>ルイセキ</t>
    </rPh>
    <rPh sb="160" eb="162">
      <t>ケッソン</t>
    </rPh>
    <rPh sb="162" eb="163">
      <t>キン</t>
    </rPh>
    <rPh sb="164" eb="166">
      <t>ゾウカ</t>
    </rPh>
    <rPh sb="169" eb="171">
      <t>ルイジ</t>
    </rPh>
    <rPh sb="171" eb="173">
      <t>ダンタイ</t>
    </rPh>
    <rPh sb="173" eb="175">
      <t>ヘイキン</t>
    </rPh>
    <rPh sb="176" eb="177">
      <t>オオ</t>
    </rPh>
    <rPh sb="179" eb="181">
      <t>ウワマワ</t>
    </rPh>
    <rPh sb="188" eb="190">
      <t>キュウスイ</t>
    </rPh>
    <rPh sb="191" eb="192">
      <t>カカ</t>
    </rPh>
    <rPh sb="193" eb="195">
      <t>ヒヨウ</t>
    </rPh>
    <rPh sb="196" eb="198">
      <t>キュウスイ</t>
    </rPh>
    <rPh sb="198" eb="200">
      <t>シュウエキ</t>
    </rPh>
    <rPh sb="201" eb="202">
      <t>マカナ</t>
    </rPh>
    <rPh sb="206" eb="208">
      <t>ワリアイ</t>
    </rPh>
    <rPh sb="209" eb="210">
      <t>シメ</t>
    </rPh>
    <rPh sb="211" eb="213">
      <t>リョウキン</t>
    </rPh>
    <rPh sb="213" eb="215">
      <t>カイシュウ</t>
    </rPh>
    <rPh sb="215" eb="216">
      <t>リツ</t>
    </rPh>
    <rPh sb="229" eb="235">
      <t>ルイジダンタイヘイキン</t>
    </rPh>
    <rPh sb="245" eb="247">
      <t>ユウシュウ</t>
    </rPh>
    <rPh sb="247" eb="249">
      <t>スイリョウ</t>
    </rPh>
    <rPh sb="252" eb="253">
      <t>ア</t>
    </rPh>
    <rPh sb="256" eb="257">
      <t>カカ</t>
    </rPh>
    <rPh sb="258" eb="260">
      <t>ヒヨウ</t>
    </rPh>
    <rPh sb="264" eb="265">
      <t>シメ</t>
    </rPh>
    <rPh sb="266" eb="268">
      <t>キュウスイ</t>
    </rPh>
    <rPh sb="268" eb="270">
      <t>ゲンカ</t>
    </rPh>
    <rPh sb="271" eb="277">
      <t>ルイジダンタイヘイキン</t>
    </rPh>
    <rPh sb="287" eb="289">
      <t>シタマワ</t>
    </rPh>
    <rPh sb="296" eb="298">
      <t>イチニチ</t>
    </rPh>
    <rPh sb="298" eb="300">
      <t>ハイスイ</t>
    </rPh>
    <rPh sb="300" eb="302">
      <t>ノウリョク</t>
    </rPh>
    <rPh sb="303" eb="304">
      <t>タイ</t>
    </rPh>
    <rPh sb="306" eb="308">
      <t>イチニチ</t>
    </rPh>
    <rPh sb="308" eb="310">
      <t>ヘイキン</t>
    </rPh>
    <rPh sb="310" eb="312">
      <t>ハイスイ</t>
    </rPh>
    <rPh sb="312" eb="313">
      <t>リョウ</t>
    </rPh>
    <rPh sb="314" eb="316">
      <t>ワリアイ</t>
    </rPh>
    <rPh sb="317" eb="318">
      <t>シメ</t>
    </rPh>
    <rPh sb="319" eb="321">
      <t>シセツ</t>
    </rPh>
    <rPh sb="321" eb="323">
      <t>リヨウ</t>
    </rPh>
    <rPh sb="323" eb="324">
      <t>リツ</t>
    </rPh>
    <rPh sb="326" eb="332">
      <t>ルイジダンタイヘイキン</t>
    </rPh>
    <rPh sb="333" eb="335">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</si>
</sst>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E0-4F8B-BD87-D944B9240CF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5FE0-4F8B-BD87-D944B9240CF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57.2</c:v>
                </c:pt>
                <c:pt idx="1">
                  <c:v>57.2</c:v>
                </c:pt>
                <c:pt idx="2">
                  <c:v>79.3</c:v>
                </c:pt>
                <c:pt idx="3">
                  <c:v>86.69</c:v>
                </c:pt>
                <c:pt idx="4">
                  <c:v>91.31</c:v>
                </c:pt>
              </c:numCache>
            </c:numRef>
          </c:val>
          <c:extLst>
            <c:ext xmlns:c16="http://schemas.microsoft.com/office/drawing/2014/chart" uri="{C3380CC4-5D6E-409C-BE32-E72D297353CC}">
              <c16:uniqueId val="{00000000-0CA9-41D0-9E69-7B72846519B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0CA9-41D0-9E69-7B72846519B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100</c:v>
                </c:pt>
                <c:pt idx="1">
                  <c:v>100</c:v>
                </c:pt>
                <c:pt idx="2">
                  <c:v>126.11</c:v>
                </c:pt>
                <c:pt idx="3">
                  <c:v>100</c:v>
                </c:pt>
                <c:pt idx="4">
                  <c:v>100</c:v>
                </c:pt>
              </c:numCache>
            </c:numRef>
          </c:val>
          <c:extLst>
            <c:ext xmlns:c16="http://schemas.microsoft.com/office/drawing/2014/chart" uri="{C3380CC4-5D6E-409C-BE32-E72D297353CC}">
              <c16:uniqueId val="{00000000-2591-4288-915A-F73DC8CFD27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2591-4288-915A-F73DC8CFD27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98.47</c:v>
                </c:pt>
                <c:pt idx="1">
                  <c:v>100.72</c:v>
                </c:pt>
                <c:pt idx="2">
                  <c:v>95.64</c:v>
                </c:pt>
                <c:pt idx="3">
                  <c:v>92.17</c:v>
                </c:pt>
                <c:pt idx="4">
                  <c:v>95.44</c:v>
                </c:pt>
              </c:numCache>
            </c:numRef>
          </c:val>
          <c:extLst>
            <c:ext xmlns:c16="http://schemas.microsoft.com/office/drawing/2014/chart" uri="{C3380CC4-5D6E-409C-BE32-E72D297353CC}">
              <c16:uniqueId val="{00000000-9184-4F5B-A923-422175818E8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9184-4F5B-A923-422175818E8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41.78</c:v>
                </c:pt>
                <c:pt idx="1">
                  <c:v>43.85</c:v>
                </c:pt>
                <c:pt idx="2">
                  <c:v>36.99</c:v>
                </c:pt>
                <c:pt idx="3">
                  <c:v>38.81</c:v>
                </c:pt>
                <c:pt idx="4">
                  <c:v>40.58</c:v>
                </c:pt>
              </c:numCache>
            </c:numRef>
          </c:val>
          <c:extLst>
            <c:ext xmlns:c16="http://schemas.microsoft.com/office/drawing/2014/chart" uri="{C3380CC4-5D6E-409C-BE32-E72D297353CC}">
              <c16:uniqueId val="{00000000-740E-4A92-8A92-CFF3F1E791A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740E-4A92-8A92-CFF3F1E791A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F3-4522-B1F2-6A5C000002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E7F3-4522-B1F2-6A5C000002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79.010000000000005</c:v>
                </c:pt>
                <c:pt idx="1">
                  <c:v>71.260000000000005</c:v>
                </c:pt>
                <c:pt idx="2">
                  <c:v>73.209999999999994</c:v>
                </c:pt>
                <c:pt idx="3">
                  <c:v>98.92</c:v>
                </c:pt>
                <c:pt idx="4">
                  <c:v>102.11</c:v>
                </c:pt>
              </c:numCache>
            </c:numRef>
          </c:val>
          <c:extLst>
            <c:ext xmlns:c16="http://schemas.microsoft.com/office/drawing/2014/chart" uri="{C3380CC4-5D6E-409C-BE32-E72D297353CC}">
              <c16:uniqueId val="{00000000-9164-4F98-AF77-D721754B082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9164-4F98-AF77-D721754B082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555.47</c:v>
                </c:pt>
                <c:pt idx="1">
                  <c:v>501.54</c:v>
                </c:pt>
                <c:pt idx="2">
                  <c:v>563.79</c:v>
                </c:pt>
                <c:pt idx="3">
                  <c:v>333.6</c:v>
                </c:pt>
                <c:pt idx="4">
                  <c:v>426.63</c:v>
                </c:pt>
              </c:numCache>
            </c:numRef>
          </c:val>
          <c:extLst>
            <c:ext xmlns:c16="http://schemas.microsoft.com/office/drawing/2014/chart" uri="{C3380CC4-5D6E-409C-BE32-E72D297353CC}">
              <c16:uniqueId val="{00000000-2C1E-460E-B143-7B4312AB5F5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2C1E-460E-B143-7B4312AB5F5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415.01</c:v>
                </c:pt>
                <c:pt idx="1">
                  <c:v>383.84</c:v>
                </c:pt>
                <c:pt idx="2">
                  <c:v>339.06</c:v>
                </c:pt>
                <c:pt idx="3">
                  <c:v>391.16</c:v>
                </c:pt>
                <c:pt idx="4">
                  <c:v>458.45</c:v>
                </c:pt>
              </c:numCache>
            </c:numRef>
          </c:val>
          <c:extLst>
            <c:ext xmlns:c16="http://schemas.microsoft.com/office/drawing/2014/chart" uri="{C3380CC4-5D6E-409C-BE32-E72D297353CC}">
              <c16:uniqueId val="{00000000-8E99-47DA-8158-05DDA043DA2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8E99-47DA-8158-05DDA043DA2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55.04</c:v>
                </c:pt>
                <c:pt idx="1">
                  <c:v>60.07</c:v>
                </c:pt>
                <c:pt idx="2">
                  <c:v>88.32</c:v>
                </c:pt>
                <c:pt idx="3">
                  <c:v>86.69</c:v>
                </c:pt>
                <c:pt idx="4">
                  <c:v>92.15</c:v>
                </c:pt>
              </c:numCache>
            </c:numRef>
          </c:val>
          <c:extLst>
            <c:ext xmlns:c16="http://schemas.microsoft.com/office/drawing/2014/chart" uri="{C3380CC4-5D6E-409C-BE32-E72D297353CC}">
              <c16:uniqueId val="{00000000-EF85-4F3D-AAFC-87922AB2666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EF85-4F3D-AAFC-87922AB2666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174.43</c:v>
                </c:pt>
                <c:pt idx="1">
                  <c:v>173.37</c:v>
                </c:pt>
                <c:pt idx="2">
                  <c:v>73.599999999999994</c:v>
                </c:pt>
                <c:pt idx="3">
                  <c:v>74.98</c:v>
                </c:pt>
                <c:pt idx="4">
                  <c:v>70.540000000000006</c:v>
                </c:pt>
              </c:numCache>
            </c:numRef>
          </c:val>
          <c:extLst>
            <c:ext xmlns:c16="http://schemas.microsoft.com/office/drawing/2014/chart" uri="{C3380CC4-5D6E-409C-BE32-E72D297353CC}">
              <c16:uniqueId val="{00000000-0F5B-4459-9012-02201CA3A23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0F5B-4459-9012-02201CA3A23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 zoomScale="70" zoomScaleNormal="70" workbookViewId="0">
      <selection activeCell="CD39" sqref="CD3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福岡県　田川広域水道企業団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その他</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89.95</v>
      </c>
      <c r="J10" s="53"/>
      <c r="K10" s="53"/>
      <c r="L10" s="53"/>
      <c r="M10" s="53"/>
      <c r="N10" s="53"/>
      <c r="O10" s="64"/>
      <c r="P10" s="54">
        <f>データ!$P$6</f>
        <v>97.37</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91275</v>
      </c>
      <c r="AM10" s="61"/>
      <c r="AN10" s="61"/>
      <c r="AO10" s="61"/>
      <c r="AP10" s="61"/>
      <c r="AQ10" s="61"/>
      <c r="AR10" s="61"/>
      <c r="AS10" s="61"/>
      <c r="AT10" s="52">
        <f>データ!$V$6</f>
        <v>82.66</v>
      </c>
      <c r="AU10" s="53"/>
      <c r="AV10" s="53"/>
      <c r="AW10" s="53"/>
      <c r="AX10" s="53"/>
      <c r="AY10" s="53"/>
      <c r="AZ10" s="53"/>
      <c r="BA10" s="53"/>
      <c r="BB10" s="54">
        <f>データ!$W$6</f>
        <v>1104.22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tQb0hMVbxFpWH3J0I6mZfuTSV2gq8SH6QvFszIttidsdzjzLUblbfP7gdS+kWP37jn7Hhr5sRn8SCQrzcQcPIg==" saltValue="vlHqHBT/gQIw518eicdY3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409481</v>
      </c>
      <c r="D6" s="34">
        <f t="shared" si="3"/>
        <v>46</v>
      </c>
      <c r="E6" s="34">
        <f t="shared" si="3"/>
        <v>1</v>
      </c>
      <c r="F6" s="34">
        <f t="shared" si="3"/>
        <v>0</v>
      </c>
      <c r="G6" s="34">
        <f t="shared" si="3"/>
        <v>2</v>
      </c>
      <c r="H6" s="34" t="str">
        <f t="shared" si="3"/>
        <v>福岡県　田川広域水道企業団</v>
      </c>
      <c r="I6" s="34" t="str">
        <f t="shared" si="3"/>
        <v>法適用</v>
      </c>
      <c r="J6" s="34" t="str">
        <f t="shared" si="3"/>
        <v>水道事業</v>
      </c>
      <c r="K6" s="34" t="str">
        <f t="shared" si="3"/>
        <v>用水供給事業</v>
      </c>
      <c r="L6" s="34" t="str">
        <f t="shared" si="3"/>
        <v>B</v>
      </c>
      <c r="M6" s="34" t="str">
        <f t="shared" si="3"/>
        <v>その他</v>
      </c>
      <c r="N6" s="35" t="str">
        <f t="shared" si="3"/>
        <v>-</v>
      </c>
      <c r="O6" s="35">
        <f t="shared" si="3"/>
        <v>89.95</v>
      </c>
      <c r="P6" s="35">
        <f t="shared" si="3"/>
        <v>97.37</v>
      </c>
      <c r="Q6" s="35">
        <f t="shared" si="3"/>
        <v>0</v>
      </c>
      <c r="R6" s="35" t="str">
        <f t="shared" si="3"/>
        <v>-</v>
      </c>
      <c r="S6" s="35" t="str">
        <f t="shared" si="3"/>
        <v>-</v>
      </c>
      <c r="T6" s="35" t="str">
        <f t="shared" si="3"/>
        <v>-</v>
      </c>
      <c r="U6" s="35">
        <f t="shared" si="3"/>
        <v>91275</v>
      </c>
      <c r="V6" s="35">
        <f t="shared" si="3"/>
        <v>82.66</v>
      </c>
      <c r="W6" s="35">
        <f t="shared" si="3"/>
        <v>1104.22</v>
      </c>
      <c r="X6" s="36">
        <f>IF(X7="",NA(),X7)</f>
        <v>98.47</v>
      </c>
      <c r="Y6" s="36">
        <f t="shared" ref="Y6:AG6" si="4">IF(Y7="",NA(),Y7)</f>
        <v>100.72</v>
      </c>
      <c r="Z6" s="36">
        <f t="shared" si="4"/>
        <v>95.64</v>
      </c>
      <c r="AA6" s="36">
        <f t="shared" si="4"/>
        <v>92.17</v>
      </c>
      <c r="AB6" s="36">
        <f t="shared" si="4"/>
        <v>95.44</v>
      </c>
      <c r="AC6" s="36">
        <f t="shared" si="4"/>
        <v>114.05</v>
      </c>
      <c r="AD6" s="36">
        <f t="shared" si="4"/>
        <v>114.26</v>
      </c>
      <c r="AE6" s="36">
        <f t="shared" si="4"/>
        <v>112.98</v>
      </c>
      <c r="AF6" s="36">
        <f t="shared" si="4"/>
        <v>112.91</v>
      </c>
      <c r="AG6" s="36">
        <f t="shared" si="4"/>
        <v>111.13</v>
      </c>
      <c r="AH6" s="35" t="str">
        <f>IF(AH7="","",IF(AH7="-","【-】","【"&amp;SUBSTITUTE(TEXT(AH7,"#,##0.00"),"-","△")&amp;"】"))</f>
        <v>【111.13】</v>
      </c>
      <c r="AI6" s="36">
        <f>IF(AI7="",NA(),AI7)</f>
        <v>79.010000000000005</v>
      </c>
      <c r="AJ6" s="36">
        <f t="shared" ref="AJ6:AR6" si="5">IF(AJ7="",NA(),AJ7)</f>
        <v>71.260000000000005</v>
      </c>
      <c r="AK6" s="36">
        <f t="shared" si="5"/>
        <v>73.209999999999994</v>
      </c>
      <c r="AL6" s="36">
        <f t="shared" si="5"/>
        <v>98.92</v>
      </c>
      <c r="AM6" s="36">
        <f t="shared" si="5"/>
        <v>102.11</v>
      </c>
      <c r="AN6" s="36">
        <f t="shared" si="5"/>
        <v>12.65</v>
      </c>
      <c r="AO6" s="36">
        <f t="shared" si="5"/>
        <v>10.58</v>
      </c>
      <c r="AP6" s="36">
        <f t="shared" si="5"/>
        <v>10.49</v>
      </c>
      <c r="AQ6" s="36">
        <f t="shared" si="5"/>
        <v>9.92</v>
      </c>
      <c r="AR6" s="36">
        <f t="shared" si="5"/>
        <v>12.29</v>
      </c>
      <c r="AS6" s="35" t="str">
        <f>IF(AS7="","",IF(AS7="-","【-】","【"&amp;SUBSTITUTE(TEXT(AS7,"#,##0.00"),"-","△")&amp;"】"))</f>
        <v>【12.29】</v>
      </c>
      <c r="AT6" s="36">
        <f>IF(AT7="",NA(),AT7)</f>
        <v>555.47</v>
      </c>
      <c r="AU6" s="36">
        <f t="shared" ref="AU6:BC6" si="6">IF(AU7="",NA(),AU7)</f>
        <v>501.54</v>
      </c>
      <c r="AV6" s="36">
        <f t="shared" si="6"/>
        <v>563.79</v>
      </c>
      <c r="AW6" s="36">
        <f t="shared" si="6"/>
        <v>333.6</v>
      </c>
      <c r="AX6" s="36">
        <f t="shared" si="6"/>
        <v>426.63</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415.01</v>
      </c>
      <c r="BF6" s="36">
        <f t="shared" ref="BF6:BN6" si="7">IF(BF7="",NA(),BF7)</f>
        <v>383.84</v>
      </c>
      <c r="BG6" s="36">
        <f t="shared" si="7"/>
        <v>339.06</v>
      </c>
      <c r="BH6" s="36">
        <f t="shared" si="7"/>
        <v>391.16</v>
      </c>
      <c r="BI6" s="36">
        <f t="shared" si="7"/>
        <v>458.45</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55.04</v>
      </c>
      <c r="BQ6" s="36">
        <f t="shared" ref="BQ6:BY6" si="8">IF(BQ7="",NA(),BQ7)</f>
        <v>60.07</v>
      </c>
      <c r="BR6" s="36">
        <f t="shared" si="8"/>
        <v>88.32</v>
      </c>
      <c r="BS6" s="36">
        <f t="shared" si="8"/>
        <v>86.69</v>
      </c>
      <c r="BT6" s="36">
        <f t="shared" si="8"/>
        <v>92.15</v>
      </c>
      <c r="BU6" s="36">
        <f t="shared" si="8"/>
        <v>113.88</v>
      </c>
      <c r="BV6" s="36">
        <f t="shared" si="8"/>
        <v>114.14</v>
      </c>
      <c r="BW6" s="36">
        <f t="shared" si="8"/>
        <v>112.83</v>
      </c>
      <c r="BX6" s="36">
        <f t="shared" si="8"/>
        <v>112.84</v>
      </c>
      <c r="BY6" s="36">
        <f t="shared" si="8"/>
        <v>110.77</v>
      </c>
      <c r="BZ6" s="35" t="str">
        <f>IF(BZ7="","",IF(BZ7="-","【-】","【"&amp;SUBSTITUTE(TEXT(BZ7,"#,##0.00"),"-","△")&amp;"】"))</f>
        <v>【110.77】</v>
      </c>
      <c r="CA6" s="36">
        <f>IF(CA7="",NA(),CA7)</f>
        <v>174.43</v>
      </c>
      <c r="CB6" s="36">
        <f t="shared" ref="CB6:CJ6" si="9">IF(CB7="",NA(),CB7)</f>
        <v>173.37</v>
      </c>
      <c r="CC6" s="36">
        <f t="shared" si="9"/>
        <v>73.599999999999994</v>
      </c>
      <c r="CD6" s="36">
        <f t="shared" si="9"/>
        <v>74.98</v>
      </c>
      <c r="CE6" s="36">
        <f t="shared" si="9"/>
        <v>70.540000000000006</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57.2</v>
      </c>
      <c r="CM6" s="36">
        <f t="shared" ref="CM6:CU6" si="10">IF(CM7="",NA(),CM7)</f>
        <v>57.2</v>
      </c>
      <c r="CN6" s="36">
        <f t="shared" si="10"/>
        <v>79.3</v>
      </c>
      <c r="CO6" s="36">
        <f t="shared" si="10"/>
        <v>86.69</v>
      </c>
      <c r="CP6" s="36">
        <f t="shared" si="10"/>
        <v>91.31</v>
      </c>
      <c r="CQ6" s="36">
        <f t="shared" si="10"/>
        <v>61.66</v>
      </c>
      <c r="CR6" s="36">
        <f t="shared" si="10"/>
        <v>62.19</v>
      </c>
      <c r="CS6" s="36">
        <f t="shared" si="10"/>
        <v>61.77</v>
      </c>
      <c r="CT6" s="36">
        <f t="shared" si="10"/>
        <v>61.69</v>
      </c>
      <c r="CU6" s="36">
        <f t="shared" si="10"/>
        <v>62.26</v>
      </c>
      <c r="CV6" s="35" t="str">
        <f>IF(CV7="","",IF(CV7="-","【-】","【"&amp;SUBSTITUTE(TEXT(CV7,"#,##0.00"),"-","△")&amp;"】"))</f>
        <v>【62.26】</v>
      </c>
      <c r="CW6" s="36">
        <f>IF(CW7="",NA(),CW7)</f>
        <v>100</v>
      </c>
      <c r="CX6" s="36">
        <f t="shared" ref="CX6:DF6" si="11">IF(CX7="",NA(),CX7)</f>
        <v>100</v>
      </c>
      <c r="CY6" s="36">
        <f t="shared" si="11"/>
        <v>126.11</v>
      </c>
      <c r="CZ6" s="36">
        <f t="shared" si="11"/>
        <v>100</v>
      </c>
      <c r="DA6" s="36">
        <f t="shared" si="11"/>
        <v>100</v>
      </c>
      <c r="DB6" s="36">
        <f t="shared" si="11"/>
        <v>100.05</v>
      </c>
      <c r="DC6" s="36">
        <f t="shared" si="11"/>
        <v>100.05</v>
      </c>
      <c r="DD6" s="36">
        <f t="shared" si="11"/>
        <v>100.08</v>
      </c>
      <c r="DE6" s="36">
        <f t="shared" si="11"/>
        <v>100</v>
      </c>
      <c r="DF6" s="36">
        <f t="shared" si="11"/>
        <v>100.16</v>
      </c>
      <c r="DG6" s="35" t="str">
        <f>IF(DG7="","",IF(DG7="-","【-】","【"&amp;SUBSTITUTE(TEXT(DG7,"#,##0.00"),"-","△")&amp;"】"))</f>
        <v>【100.16】</v>
      </c>
      <c r="DH6" s="36">
        <f>IF(DH7="",NA(),DH7)</f>
        <v>41.78</v>
      </c>
      <c r="DI6" s="36">
        <f t="shared" ref="DI6:DQ6" si="12">IF(DI7="",NA(),DI7)</f>
        <v>43.85</v>
      </c>
      <c r="DJ6" s="36">
        <f t="shared" si="12"/>
        <v>36.99</v>
      </c>
      <c r="DK6" s="36">
        <f t="shared" si="12"/>
        <v>38.81</v>
      </c>
      <c r="DL6" s="36">
        <f t="shared" si="12"/>
        <v>40.58</v>
      </c>
      <c r="DM6" s="36">
        <f t="shared" si="12"/>
        <v>53.56</v>
      </c>
      <c r="DN6" s="36">
        <f t="shared" si="12"/>
        <v>54.73</v>
      </c>
      <c r="DO6" s="36">
        <f t="shared" si="12"/>
        <v>55.77</v>
      </c>
      <c r="DP6" s="36">
        <f t="shared" si="12"/>
        <v>56.48</v>
      </c>
      <c r="DQ6" s="36">
        <f t="shared" si="12"/>
        <v>57.5</v>
      </c>
      <c r="DR6" s="35" t="str">
        <f>IF(DR7="","",IF(DR7="-","【-】","【"&amp;SUBSTITUTE(TEXT(DR7,"#,##0.00"),"-","△")&amp;"】"))</f>
        <v>【57.50】</v>
      </c>
      <c r="DS6" s="35">
        <f>IF(DS7="",NA(),DS7)</f>
        <v>0</v>
      </c>
      <c r="DT6" s="35">
        <f t="shared" ref="DT6:EB6" si="13">IF(DT7="",NA(),DT7)</f>
        <v>0</v>
      </c>
      <c r="DU6" s="35">
        <f t="shared" si="13"/>
        <v>0</v>
      </c>
      <c r="DV6" s="35">
        <f t="shared" si="13"/>
        <v>0</v>
      </c>
      <c r="DW6" s="35">
        <f t="shared" si="13"/>
        <v>0</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5">
        <f t="shared" ref="EE6:EM6" si="14">IF(EE7="",NA(),EE7)</f>
        <v>0</v>
      </c>
      <c r="EF6" s="35">
        <f t="shared" si="14"/>
        <v>0</v>
      </c>
      <c r="EG6" s="35">
        <f t="shared" si="14"/>
        <v>0</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409481</v>
      </c>
      <c r="D7" s="38">
        <v>46</v>
      </c>
      <c r="E7" s="38">
        <v>1</v>
      </c>
      <c r="F7" s="38">
        <v>0</v>
      </c>
      <c r="G7" s="38">
        <v>2</v>
      </c>
      <c r="H7" s="38" t="s">
        <v>93</v>
      </c>
      <c r="I7" s="38" t="s">
        <v>94</v>
      </c>
      <c r="J7" s="38" t="s">
        <v>95</v>
      </c>
      <c r="K7" s="38" t="s">
        <v>96</v>
      </c>
      <c r="L7" s="38" t="s">
        <v>97</v>
      </c>
      <c r="M7" s="38" t="s">
        <v>98</v>
      </c>
      <c r="N7" s="39" t="s">
        <v>99</v>
      </c>
      <c r="O7" s="39">
        <v>89.95</v>
      </c>
      <c r="P7" s="39">
        <v>97.37</v>
      </c>
      <c r="Q7" s="39">
        <v>0</v>
      </c>
      <c r="R7" s="39" t="s">
        <v>99</v>
      </c>
      <c r="S7" s="39" t="s">
        <v>99</v>
      </c>
      <c r="T7" s="39" t="s">
        <v>99</v>
      </c>
      <c r="U7" s="39">
        <v>91275</v>
      </c>
      <c r="V7" s="39">
        <v>82.66</v>
      </c>
      <c r="W7" s="39">
        <v>1104.22</v>
      </c>
      <c r="X7" s="39">
        <v>98.47</v>
      </c>
      <c r="Y7" s="39">
        <v>100.72</v>
      </c>
      <c r="Z7" s="39">
        <v>95.64</v>
      </c>
      <c r="AA7" s="39">
        <v>92.17</v>
      </c>
      <c r="AB7" s="39">
        <v>95.44</v>
      </c>
      <c r="AC7" s="39">
        <v>114.05</v>
      </c>
      <c r="AD7" s="39">
        <v>114.26</v>
      </c>
      <c r="AE7" s="39">
        <v>112.98</v>
      </c>
      <c r="AF7" s="39">
        <v>112.91</v>
      </c>
      <c r="AG7" s="39">
        <v>111.13</v>
      </c>
      <c r="AH7" s="39">
        <v>111.13</v>
      </c>
      <c r="AI7" s="39">
        <v>79.010000000000005</v>
      </c>
      <c r="AJ7" s="39">
        <v>71.260000000000005</v>
      </c>
      <c r="AK7" s="39">
        <v>73.209999999999994</v>
      </c>
      <c r="AL7" s="39">
        <v>98.92</v>
      </c>
      <c r="AM7" s="39">
        <v>102.11</v>
      </c>
      <c r="AN7" s="39">
        <v>12.65</v>
      </c>
      <c r="AO7" s="39">
        <v>10.58</v>
      </c>
      <c r="AP7" s="39">
        <v>10.49</v>
      </c>
      <c r="AQ7" s="39">
        <v>9.92</v>
      </c>
      <c r="AR7" s="39">
        <v>12.29</v>
      </c>
      <c r="AS7" s="39">
        <v>12.29</v>
      </c>
      <c r="AT7" s="39">
        <v>555.47</v>
      </c>
      <c r="AU7" s="39">
        <v>501.54</v>
      </c>
      <c r="AV7" s="39">
        <v>563.79</v>
      </c>
      <c r="AW7" s="39">
        <v>333.6</v>
      </c>
      <c r="AX7" s="39">
        <v>426.63</v>
      </c>
      <c r="AY7" s="39">
        <v>224.41</v>
      </c>
      <c r="AZ7" s="39">
        <v>243.44</v>
      </c>
      <c r="BA7" s="39">
        <v>258.49</v>
      </c>
      <c r="BB7" s="39">
        <v>271.10000000000002</v>
      </c>
      <c r="BC7" s="39">
        <v>284.45</v>
      </c>
      <c r="BD7" s="39">
        <v>284.45</v>
      </c>
      <c r="BE7" s="39">
        <v>415.01</v>
      </c>
      <c r="BF7" s="39">
        <v>383.84</v>
      </c>
      <c r="BG7" s="39">
        <v>339.06</v>
      </c>
      <c r="BH7" s="39">
        <v>391.16</v>
      </c>
      <c r="BI7" s="39">
        <v>458.45</v>
      </c>
      <c r="BJ7" s="39">
        <v>320.31</v>
      </c>
      <c r="BK7" s="39">
        <v>303.26</v>
      </c>
      <c r="BL7" s="39">
        <v>290.31</v>
      </c>
      <c r="BM7" s="39">
        <v>272.95999999999998</v>
      </c>
      <c r="BN7" s="39">
        <v>260.95999999999998</v>
      </c>
      <c r="BO7" s="39">
        <v>260.95999999999998</v>
      </c>
      <c r="BP7" s="39">
        <v>55.04</v>
      </c>
      <c r="BQ7" s="39">
        <v>60.07</v>
      </c>
      <c r="BR7" s="39">
        <v>88.32</v>
      </c>
      <c r="BS7" s="39">
        <v>86.69</v>
      </c>
      <c r="BT7" s="39">
        <v>92.15</v>
      </c>
      <c r="BU7" s="39">
        <v>113.88</v>
      </c>
      <c r="BV7" s="39">
        <v>114.14</v>
      </c>
      <c r="BW7" s="39">
        <v>112.83</v>
      </c>
      <c r="BX7" s="39">
        <v>112.84</v>
      </c>
      <c r="BY7" s="39">
        <v>110.77</v>
      </c>
      <c r="BZ7" s="39">
        <v>110.77</v>
      </c>
      <c r="CA7" s="39">
        <v>174.43</v>
      </c>
      <c r="CB7" s="39">
        <v>173.37</v>
      </c>
      <c r="CC7" s="39">
        <v>73.599999999999994</v>
      </c>
      <c r="CD7" s="39">
        <v>74.98</v>
      </c>
      <c r="CE7" s="39">
        <v>70.540000000000006</v>
      </c>
      <c r="CF7" s="39">
        <v>74.02</v>
      </c>
      <c r="CG7" s="39">
        <v>73.03</v>
      </c>
      <c r="CH7" s="39">
        <v>73.86</v>
      </c>
      <c r="CI7" s="39">
        <v>73.849999999999994</v>
      </c>
      <c r="CJ7" s="39">
        <v>73.180000000000007</v>
      </c>
      <c r="CK7" s="39">
        <v>73.180000000000007</v>
      </c>
      <c r="CL7" s="39">
        <v>57.2</v>
      </c>
      <c r="CM7" s="39">
        <v>57.2</v>
      </c>
      <c r="CN7" s="39">
        <v>79.3</v>
      </c>
      <c r="CO7" s="39">
        <v>86.69</v>
      </c>
      <c r="CP7" s="39">
        <v>91.31</v>
      </c>
      <c r="CQ7" s="39">
        <v>61.66</v>
      </c>
      <c r="CR7" s="39">
        <v>62.19</v>
      </c>
      <c r="CS7" s="39">
        <v>61.77</v>
      </c>
      <c r="CT7" s="39">
        <v>61.69</v>
      </c>
      <c r="CU7" s="39">
        <v>62.26</v>
      </c>
      <c r="CV7" s="39">
        <v>62.26</v>
      </c>
      <c r="CW7" s="39">
        <v>100</v>
      </c>
      <c r="CX7" s="39">
        <v>100</v>
      </c>
      <c r="CY7" s="39">
        <v>126.11</v>
      </c>
      <c r="CZ7" s="39">
        <v>100</v>
      </c>
      <c r="DA7" s="39">
        <v>100</v>
      </c>
      <c r="DB7" s="39">
        <v>100.05</v>
      </c>
      <c r="DC7" s="39">
        <v>100.05</v>
      </c>
      <c r="DD7" s="39">
        <v>100.08</v>
      </c>
      <c r="DE7" s="39">
        <v>100</v>
      </c>
      <c r="DF7" s="39">
        <v>100.16</v>
      </c>
      <c r="DG7" s="39">
        <v>100.16</v>
      </c>
      <c r="DH7" s="39">
        <v>41.78</v>
      </c>
      <c r="DI7" s="39">
        <v>43.85</v>
      </c>
      <c r="DJ7" s="39">
        <v>36.99</v>
      </c>
      <c r="DK7" s="39">
        <v>38.81</v>
      </c>
      <c r="DL7" s="39">
        <v>40.58</v>
      </c>
      <c r="DM7" s="39">
        <v>53.56</v>
      </c>
      <c r="DN7" s="39">
        <v>54.73</v>
      </c>
      <c r="DO7" s="39">
        <v>55.77</v>
      </c>
      <c r="DP7" s="39">
        <v>56.48</v>
      </c>
      <c r="DQ7" s="39">
        <v>57.5</v>
      </c>
      <c r="DR7" s="39">
        <v>57.5</v>
      </c>
      <c r="DS7" s="39">
        <v>0</v>
      </c>
      <c r="DT7" s="39">
        <v>0</v>
      </c>
      <c r="DU7" s="39">
        <v>0</v>
      </c>
      <c r="DV7" s="39">
        <v>0</v>
      </c>
      <c r="DW7" s="39">
        <v>0</v>
      </c>
      <c r="DX7" s="39">
        <v>19.440000000000001</v>
      </c>
      <c r="DY7" s="39">
        <v>22.46</v>
      </c>
      <c r="DZ7" s="39">
        <v>25.84</v>
      </c>
      <c r="EA7" s="39">
        <v>27.61</v>
      </c>
      <c r="EB7" s="39">
        <v>30.3</v>
      </c>
      <c r="EC7" s="39">
        <v>30.3</v>
      </c>
      <c r="ED7" s="39">
        <v>0</v>
      </c>
      <c r="EE7" s="39">
        <v>0</v>
      </c>
      <c r="EF7" s="39">
        <v>0</v>
      </c>
      <c r="EG7" s="39">
        <v>0</v>
      </c>
      <c r="EH7" s="39">
        <v>0</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田川広域水道企業団</cp:lastModifiedBy>
  <cp:lastPrinted>2022-01-18T02:49:07Z</cp:lastPrinted>
  <dcterms:created xsi:type="dcterms:W3CDTF">2021-12-03T06:57:56Z</dcterms:created>
  <dcterms:modified xsi:type="dcterms:W3CDTF">2022-01-18T02:49:09Z</dcterms:modified>
  <cp:category/>
</cp:coreProperties>
</file>