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92.168.110.11\tksk_jfsv\02.事務局本部\01.総務係\決算（R01～）\経営分析表（R01～）\220107_【１月25日（火）期限】【依頼】公営企業に係る経営比較分析表（令和２年度決算）の分析等について\"/>
    </mc:Choice>
  </mc:AlternateContent>
  <xr:revisionPtr revIDLastSave="0" documentId="13_ncr:1_{4092815D-9DDE-4271-B9AF-83C15F077395}" xr6:coauthVersionLast="36" xr6:coauthVersionMax="36" xr10:uidLastSave="{00000000-0000-0000-0000-000000000000}"/>
  <workbookProtection workbookAlgorithmName="SHA-512" workbookHashValue="biSwUK+gKf+UdWYxyRJ9QyOdXw3AVpoSLy9MNUAogXyK2/T/Ap/HzeXqbq0mgoMFcJYN3/Fxl/Z3LiQZlu78hQ==" workbookSaltValue="lyRnt2Jc4uYty20vu5vlKA==" workbookSpinCount="100000" lockStructure="1"/>
  <bookViews>
    <workbookView xWindow="0" yWindow="0" windowWidth="26970" windowHeight="1174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BB10" i="4"/>
  <c r="AT10" i="4"/>
  <c r="AL10" i="4"/>
  <c r="W10" i="4"/>
  <c r="P10" i="4"/>
  <c r="B10" i="4"/>
  <c r="BB8" i="4"/>
  <c r="AT8" i="4"/>
  <c r="AL8" i="4"/>
  <c r="AD8" i="4"/>
  <c r="W8" i="4"/>
  <c r="I8" i="4"/>
  <c r="B8" i="4"/>
  <c r="B6" i="4"/>
</calcChain>
</file>

<file path=xl/sharedStrings.xml><?xml version="1.0" encoding="utf-8"?>
<sst xmlns="http://schemas.openxmlformats.org/spreadsheetml/2006/main" count="297" uniqueCount="113">
  <si>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</si>
  <si>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</si>
  <si>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</si>
  <si>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</si>
  <si>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</si>
  <si>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</si>
  <si>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</si>
  <si>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</si>
  <si>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</si>
  <si>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</si>
  <si>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</si>
  <si>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</si>
  <si>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</si>
  <si>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</si>
  <si>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</si>
  <si>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</si>
  <si>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</si>
  <si>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</si>
  <si>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</si>
  <si>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</si>
  <si>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</si>
  <si>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</si>
  <si>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</si>
  <si>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</si>
  <si>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</si>
  <si>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</si>
  <si>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</si>
  <si>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</si>
  <si>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</si>
  <si>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</si>
  <si>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</si>
  <si>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</si>
  <si>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</si>
  <si>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</si>
  <si>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</si>
  <si>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</si>
  <si>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</si>
  <si>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</si>
  <si>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</si>
  <si>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</si>
  <si>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</si>
  <si>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</si>
  <si>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</si>
  <si>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</si>
  <si>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</si>
  <si>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</si>
  <si>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</si>
  <si>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</si>
  <si>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</si>
  <si>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</si>
  <si>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</si>
  <si>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</si>
  <si>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</si>
  <si>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</si>
  <si>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</si>
  <si>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</si>
  <si>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</si>
  <si>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</si>
  <si>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</si>
  <si>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</si>
  <si>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</si>
  <si>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</si>
  <si>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</si>
  <si>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</si>
  <si>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</si>
  <si>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</si>
  <si>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</si>
  <si>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</si>
  <si>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</si>
  <si>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</si>
  <si>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</si>
  <si>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</si>
  <si>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</si>
  <si>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</si>
  <si>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</si>
  <si>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</si>
  <si>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</si>
  <si>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</si>
  <si>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</si>
  <si>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</si>
  <si>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</si>
  <si>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</si>
  <si>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</si>
  <si>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</si>
  <si>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</si>
  <si>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</si>
  <si>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</si>
  <si>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</si>
  <si>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</si>
  <si>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</si>
  <si>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</si>
  <si>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</si>
  <si>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</si>
  <si>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田川広域水道企業団</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</si>
  <si>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</si>
  <si>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</si>
  <si>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</si>
  <si>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</si>
  <si>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</si>
  <si>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</si>
  <si>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</si>
  <si>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</si>
  <si>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</si>
  <si>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</si>
  <si>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</si>
  <si>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</si>
  <si>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</si>
  <si>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</si>
  <si>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</si>
  <si>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</si>
  <si>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・老朽化を表す３つの指標は、いずれも類似団体平均を上回っており、老朽化が進んでいる状況である。</t>
    <rPh sb="1" eb="4">
      <t>ロウキュウカ</t>
    </rPh>
    <rPh sb="5" eb="6">
      <t>アラワ</t>
    </rPh>
    <rPh sb="10" eb="12">
      <t>シヒョウ</t>
    </rPh>
    <rPh sb="18" eb="20">
      <t>ルイジ</t>
    </rPh>
    <rPh sb="20" eb="22">
      <t>ダンタイ</t>
    </rPh>
    <rPh sb="22" eb="24">
      <t>ヘイキン</t>
    </rPh>
    <rPh sb="25" eb="27">
      <t>ウワマワ</t>
    </rPh>
    <rPh sb="32" eb="35">
      <t>ロウキュウカ</t>
    </rPh>
    <rPh sb="36" eb="37">
      <t>スス</t>
    </rPh>
    <rPh sb="41" eb="43">
      <t>ジョウキョウ</t>
    </rPh>
    <phoneticPr fontId="4"/>
  </si>
  <si>
    <t>・経常収支比率は単年度黒字を示す100%を超えており、また、流動比率は短期的な支払能力があることを示す100％を超えているが、いずれも類似団体平均を下回っている。
・累積欠損金は発生していない。
・給水に係る費用を給水収益で賄っている割合を示す料金回収率は100%を超えており、また、わずかではあるが、類似団体平均を上回っている。
・有収水量1m3当たりに係る費用について示す給水原価は類似団体平均を上回っている。
・一日配水能力に対する一日平均配水量の割合を示す施設利用率は、類似団体平均を上回っている。
・施設の稼働が収益につながっている割合を示す有収率は、類似団体平均を16%程度下回っている。</t>
    <rPh sb="1" eb="3">
      <t>ケイジョウ</t>
    </rPh>
    <rPh sb="3" eb="5">
      <t>シュウシ</t>
    </rPh>
    <rPh sb="5" eb="7">
      <t>ヒリツ</t>
    </rPh>
    <rPh sb="8" eb="11">
      <t>タンネンド</t>
    </rPh>
    <rPh sb="11" eb="13">
      <t>クロジ</t>
    </rPh>
    <rPh sb="14" eb="15">
      <t>シメ</t>
    </rPh>
    <rPh sb="21" eb="22">
      <t>コ</t>
    </rPh>
    <rPh sb="30" eb="32">
      <t>リュウドウ</t>
    </rPh>
    <rPh sb="32" eb="34">
      <t>ヒリツ</t>
    </rPh>
    <rPh sb="35" eb="38">
      <t>タンキテキ</t>
    </rPh>
    <rPh sb="39" eb="41">
      <t>シハライ</t>
    </rPh>
    <rPh sb="41" eb="43">
      <t>ノウリョク</t>
    </rPh>
    <rPh sb="49" eb="50">
      <t>シメ</t>
    </rPh>
    <rPh sb="56" eb="57">
      <t>コ</t>
    </rPh>
    <rPh sb="67" eb="73">
      <t>ルイジダンタイヘイキン</t>
    </rPh>
    <rPh sb="74" eb="76">
      <t>シタマワ</t>
    </rPh>
    <rPh sb="83" eb="85">
      <t>ルイセキ</t>
    </rPh>
    <rPh sb="85" eb="87">
      <t>ケッソン</t>
    </rPh>
    <rPh sb="87" eb="88">
      <t>キン</t>
    </rPh>
    <rPh sb="89" eb="91">
      <t>ハッセイ</t>
    </rPh>
    <rPh sb="99" eb="101">
      <t>キュウスイ</t>
    </rPh>
    <rPh sb="102" eb="103">
      <t>カカ</t>
    </rPh>
    <rPh sb="104" eb="106">
      <t>ヒヨウ</t>
    </rPh>
    <rPh sb="107" eb="109">
      <t>キュウスイ</t>
    </rPh>
    <rPh sb="109" eb="111">
      <t>シュウエキ</t>
    </rPh>
    <rPh sb="112" eb="113">
      <t>マカナ</t>
    </rPh>
    <rPh sb="117" eb="119">
      <t>ワリアイ</t>
    </rPh>
    <rPh sb="120" eb="121">
      <t>シメ</t>
    </rPh>
    <rPh sb="122" eb="124">
      <t>リョウキン</t>
    </rPh>
    <rPh sb="124" eb="126">
      <t>カイシュウ</t>
    </rPh>
    <rPh sb="126" eb="127">
      <t>リツ</t>
    </rPh>
    <rPh sb="133" eb="134">
      <t>コ</t>
    </rPh>
    <rPh sb="151" eb="157">
      <t>ルイジダンタイヘイキン</t>
    </rPh>
    <rPh sb="158" eb="160">
      <t>ウワマワ</t>
    </rPh>
    <rPh sb="167" eb="169">
      <t>ユウシュウ</t>
    </rPh>
    <rPh sb="169" eb="171">
      <t>スイリョウ</t>
    </rPh>
    <rPh sb="174" eb="175">
      <t>ア</t>
    </rPh>
    <rPh sb="178" eb="179">
      <t>カカ</t>
    </rPh>
    <rPh sb="180" eb="182">
      <t>ヒヨウ</t>
    </rPh>
    <rPh sb="186" eb="187">
      <t>シメ</t>
    </rPh>
    <rPh sb="188" eb="190">
      <t>キュウスイ</t>
    </rPh>
    <rPh sb="190" eb="192">
      <t>ゲンカ</t>
    </rPh>
    <rPh sb="193" eb="199">
      <t>ルイジダンタイヘイキン</t>
    </rPh>
    <rPh sb="200" eb="202">
      <t>ウワマワ</t>
    </rPh>
    <rPh sb="209" eb="211">
      <t>イチニチ</t>
    </rPh>
    <rPh sb="211" eb="213">
      <t>ハイスイ</t>
    </rPh>
    <rPh sb="213" eb="215">
      <t>ノウリョク</t>
    </rPh>
    <rPh sb="216" eb="217">
      <t>タイ</t>
    </rPh>
    <rPh sb="219" eb="221">
      <t>イチニチ</t>
    </rPh>
    <rPh sb="221" eb="223">
      <t>ヘイキン</t>
    </rPh>
    <rPh sb="223" eb="225">
      <t>ハイスイ</t>
    </rPh>
    <rPh sb="225" eb="226">
      <t>リョウ</t>
    </rPh>
    <rPh sb="227" eb="229">
      <t>ワリアイ</t>
    </rPh>
    <rPh sb="230" eb="231">
      <t>シメ</t>
    </rPh>
    <rPh sb="232" eb="234">
      <t>シセツ</t>
    </rPh>
    <rPh sb="234" eb="236">
      <t>リヨウ</t>
    </rPh>
    <rPh sb="236" eb="237">
      <t>リツ</t>
    </rPh>
    <rPh sb="239" eb="245">
      <t>ルイジダンタイヘイキン</t>
    </rPh>
    <rPh sb="246" eb="248">
      <t>ウワマワ</t>
    </rPh>
    <rPh sb="255" eb="257">
      <t>シセツ</t>
    </rPh>
    <rPh sb="258" eb="260">
      <t>カドウ</t>
    </rPh>
    <rPh sb="261" eb="263">
      <t>シュウエキ</t>
    </rPh>
    <rPh sb="271" eb="273">
      <t>ワリアイ</t>
    </rPh>
    <rPh sb="274" eb="275">
      <t>シメ</t>
    </rPh>
    <rPh sb="276" eb="278">
      <t>ユウシュウ</t>
    </rPh>
    <rPh sb="278" eb="279">
      <t>リツ</t>
    </rPh>
    <rPh sb="281" eb="287">
      <t>ルイジダンタイヘイキン</t>
    </rPh>
    <rPh sb="291" eb="293">
      <t>テイド</t>
    </rPh>
    <rPh sb="293" eb="295">
      <t>シタマワ</t>
    </rPh>
    <phoneticPr fontId="4"/>
  </si>
  <si>
    <t>　平成31年4月1日に1企業団の用供給事業及び4市町の末端給水事業について経営の一体化を行い、令和5年4月に事業統合予定である。
　今後、給水人口の減少に伴う厳しい経営状況となることが予測されることに加え、老朽化の進んだ施設の更新等、多額の費用を要する更新事業に対して、国の交付金制度の活用など、広域統合のメリットを活かし、「健全な事業経営の継続」と「住民負担の増加の抑制」を図り、効率的かつ安定的な水道事業の経営を進めていく。</t>
    <rPh sb="1" eb="3">
      <t>ヘイセイ</t>
    </rPh>
    <rPh sb="5" eb="6">
      <t>ネン</t>
    </rPh>
    <rPh sb="7" eb="8">
      <t>ガツ</t>
    </rPh>
    <rPh sb="9" eb="10">
      <t>ニチ</t>
    </rPh>
    <rPh sb="12" eb="14">
      <t>キギョウ</t>
    </rPh>
    <rPh sb="14" eb="15">
      <t>ダン</t>
    </rPh>
    <rPh sb="16" eb="17">
      <t>ヨウ</t>
    </rPh>
    <rPh sb="17" eb="19">
      <t>キョウキュウ</t>
    </rPh>
    <rPh sb="19" eb="21">
      <t>ジギョウ</t>
    </rPh>
    <rPh sb="21" eb="22">
      <t>オヨ</t>
    </rPh>
    <rPh sb="24" eb="25">
      <t>シ</t>
    </rPh>
    <rPh sb="25" eb="26">
      <t>マチ</t>
    </rPh>
    <rPh sb="27" eb="29">
      <t>マッタン</t>
    </rPh>
    <rPh sb="29" eb="31">
      <t>キュウスイ</t>
    </rPh>
    <rPh sb="31" eb="33">
      <t>ジギョウ</t>
    </rPh>
    <rPh sb="37" eb="39">
      <t>ケイエイ</t>
    </rPh>
    <rPh sb="40" eb="43">
      <t>イッタイカ</t>
    </rPh>
    <rPh sb="66" eb="68">
      <t>コンゴ</t>
    </rPh>
    <rPh sb="69" eb="71">
      <t>キュウスイ</t>
    </rPh>
    <rPh sb="71" eb="73">
      <t>ジンコウ</t>
    </rPh>
    <rPh sb="74" eb="76">
      <t>ゲンショウ</t>
    </rPh>
    <rPh sb="77" eb="78">
      <t>トモナ</t>
    </rPh>
    <rPh sb="79" eb="80">
      <t>キビ</t>
    </rPh>
    <rPh sb="82" eb="84">
      <t>ケイエイ</t>
    </rPh>
    <rPh sb="84" eb="86">
      <t>ジョウキョウ</t>
    </rPh>
    <rPh sb="92" eb="94">
      <t>ヨソク</t>
    </rPh>
    <rPh sb="100" eb="101">
      <t>クワ</t>
    </rPh>
    <rPh sb="103" eb="106">
      <t>ロウキュウカ</t>
    </rPh>
    <rPh sb="107" eb="108">
      <t>スス</t>
    </rPh>
    <rPh sb="110" eb="112">
      <t>シセツ</t>
    </rPh>
    <rPh sb="113" eb="115">
      <t>コウシン</t>
    </rPh>
    <rPh sb="115" eb="116">
      <t>トウ</t>
    </rPh>
    <rPh sb="117" eb="119">
      <t>タガク</t>
    </rPh>
    <rPh sb="120" eb="122">
      <t>ヒヨウ</t>
    </rPh>
    <rPh sb="123" eb="124">
      <t>ヨウ</t>
    </rPh>
    <rPh sb="126" eb="128">
      <t>コウシン</t>
    </rPh>
    <rPh sb="128" eb="130">
      <t>ジギョウ</t>
    </rPh>
    <rPh sb="131" eb="132">
      <t>タイ</t>
    </rPh>
    <rPh sb="135" eb="136">
      <t>クニ</t>
    </rPh>
    <rPh sb="137" eb="140">
      <t>コウフキン</t>
    </rPh>
    <rPh sb="140" eb="142">
      <t>セイド</t>
    </rPh>
    <rPh sb="143" eb="145">
      <t>カツヨウ</t>
    </rPh>
    <rPh sb="148" eb="150">
      <t>コウイキ</t>
    </rPh>
    <rPh sb="150" eb="152">
      <t>トウゴウ</t>
    </rPh>
    <rPh sb="158" eb="159">
      <t>イ</t>
    </rPh>
    <rPh sb="163" eb="165">
      <t>ケンゼン</t>
    </rPh>
    <rPh sb="166" eb="168">
      <t>ジギョウ</t>
    </rPh>
    <rPh sb="168" eb="170">
      <t>ケイエイ</t>
    </rPh>
    <rPh sb="171" eb="173">
      <t>ケイゾク</t>
    </rPh>
    <rPh sb="176" eb="178">
      <t>ジュウミン</t>
    </rPh>
    <rPh sb="178" eb="180">
      <t>フタン</t>
    </rPh>
    <rPh sb="181" eb="183">
      <t>ゾウカ</t>
    </rPh>
    <rPh sb="184" eb="186">
      <t>ヨクセイ</t>
    </rPh>
    <rPh sb="188" eb="189">
      <t>ハカ</t>
    </rPh>
    <rPh sb="191" eb="194">
      <t>コウリツテキ</t>
    </rPh>
    <rPh sb="196" eb="199">
      <t>アンテイテキ</t>
    </rPh>
    <rPh sb="200" eb="202">
      <t>スイドウ</t>
    </rPh>
    <rPh sb="202" eb="204">
      <t>ジギョウ</t>
    </rPh>
    <rPh sb="205" eb="207">
      <t>ケイエイ</t>
    </rPh>
    <rPh sb="208" eb="20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</si>
</sst>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0.73</c:v>
                </c:pt>
                <c:pt idx="4">
                  <c:v>0.65</c:v>
                </c:pt>
              </c:numCache>
            </c:numRef>
          </c:val>
          <c:extLst>
            <c:ext xmlns:c16="http://schemas.microsoft.com/office/drawing/2014/chart" uri="{C3380CC4-5D6E-409C-BE32-E72D297353CC}">
              <c16:uniqueId val="{00000000-74BC-489B-AE7F-B3C6B12F383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0.63</c:v>
                </c:pt>
                <c:pt idx="4">
                  <c:v>0.6</c:v>
                </c:pt>
              </c:numCache>
            </c:numRef>
          </c:val>
          <c:smooth val="0"/>
          <c:extLst>
            <c:ext xmlns:c16="http://schemas.microsoft.com/office/drawing/2014/chart" uri="{C3380CC4-5D6E-409C-BE32-E72D297353CC}">
              <c16:uniqueId val="{00000001-74BC-489B-AE7F-B3C6B12F383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61.8</c:v>
                </c:pt>
                <c:pt idx="4">
                  <c:v>67.459999999999994</c:v>
                </c:pt>
              </c:numCache>
            </c:numRef>
          </c:val>
          <c:extLst>
            <c:ext xmlns:c16="http://schemas.microsoft.com/office/drawing/2014/chart" uri="{C3380CC4-5D6E-409C-BE32-E72D297353CC}">
              <c16:uniqueId val="{00000000-BC86-4A23-9ECE-561AC04E324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59.51</c:v>
                </c:pt>
                <c:pt idx="4">
                  <c:v>59.91</c:v>
                </c:pt>
              </c:numCache>
            </c:numRef>
          </c:val>
          <c:smooth val="0"/>
          <c:extLst>
            <c:ext xmlns:c16="http://schemas.microsoft.com/office/drawing/2014/chart" uri="{C3380CC4-5D6E-409C-BE32-E72D297353CC}">
              <c16:uniqueId val="{00000001-BC86-4A23-9ECE-561AC04E324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77.27</c:v>
                </c:pt>
                <c:pt idx="4">
                  <c:v>70.430000000000007</c:v>
                </c:pt>
              </c:numCache>
            </c:numRef>
          </c:val>
          <c:extLst>
            <c:ext xmlns:c16="http://schemas.microsoft.com/office/drawing/2014/chart" uri="{C3380CC4-5D6E-409C-BE32-E72D297353CC}">
              <c16:uniqueId val="{00000000-185C-4FBA-9F2B-D39B86B368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87.08</c:v>
                </c:pt>
                <c:pt idx="4">
                  <c:v>87.26</c:v>
                </c:pt>
              </c:numCache>
            </c:numRef>
          </c:val>
          <c:smooth val="0"/>
          <c:extLst>
            <c:ext xmlns:c16="http://schemas.microsoft.com/office/drawing/2014/chart" uri="{C3380CC4-5D6E-409C-BE32-E72D297353CC}">
              <c16:uniqueId val="{00000001-185C-4FBA-9F2B-D39B86B368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105.81</c:v>
                </c:pt>
                <c:pt idx="4">
                  <c:v>103.87</c:v>
                </c:pt>
              </c:numCache>
            </c:numRef>
          </c:val>
          <c:extLst>
            <c:ext xmlns:c16="http://schemas.microsoft.com/office/drawing/2014/chart" uri="{C3380CC4-5D6E-409C-BE32-E72D297353CC}">
              <c16:uniqueId val="{00000000-2011-499E-A9EE-64C4DFAA2B7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111.17</c:v>
                </c:pt>
                <c:pt idx="4">
                  <c:v>110.91</c:v>
                </c:pt>
              </c:numCache>
            </c:numRef>
          </c:val>
          <c:smooth val="0"/>
          <c:extLst>
            <c:ext xmlns:c16="http://schemas.microsoft.com/office/drawing/2014/chart" uri="{C3380CC4-5D6E-409C-BE32-E72D297353CC}">
              <c16:uniqueId val="{00000001-2011-499E-A9EE-64C4DFAA2B7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55.89</c:v>
                </c:pt>
                <c:pt idx="4">
                  <c:v>56.9</c:v>
                </c:pt>
              </c:numCache>
            </c:numRef>
          </c:val>
          <c:extLst>
            <c:ext xmlns:c16="http://schemas.microsoft.com/office/drawing/2014/chart" uri="{C3380CC4-5D6E-409C-BE32-E72D297353CC}">
              <c16:uniqueId val="{00000000-1CB9-40F6-B777-6F1E1FCB22D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48.55</c:v>
                </c:pt>
                <c:pt idx="4">
                  <c:v>49.2</c:v>
                </c:pt>
              </c:numCache>
            </c:numRef>
          </c:val>
          <c:smooth val="0"/>
          <c:extLst>
            <c:ext xmlns:c16="http://schemas.microsoft.com/office/drawing/2014/chart" uri="{C3380CC4-5D6E-409C-BE32-E72D297353CC}">
              <c16:uniqueId val="{00000001-1CB9-40F6-B777-6F1E1FCB22D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30.34</c:v>
                </c:pt>
                <c:pt idx="4">
                  <c:v>31.13</c:v>
                </c:pt>
              </c:numCache>
            </c:numRef>
          </c:val>
          <c:extLst>
            <c:ext xmlns:c16="http://schemas.microsoft.com/office/drawing/2014/chart" uri="{C3380CC4-5D6E-409C-BE32-E72D297353CC}">
              <c16:uniqueId val="{00000000-8425-497A-B4F7-14F08DF62EC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17.11</c:v>
                </c:pt>
                <c:pt idx="4">
                  <c:v>18.329999999999998</c:v>
                </c:pt>
              </c:numCache>
            </c:numRef>
          </c:val>
          <c:smooth val="0"/>
          <c:extLst>
            <c:ext xmlns:c16="http://schemas.microsoft.com/office/drawing/2014/chart" uri="{C3380CC4-5D6E-409C-BE32-E72D297353CC}">
              <c16:uniqueId val="{00000001-8425-497A-B4F7-14F08DF62EC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812-4432-BDBF-E37D27CD67B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0.78</c:v>
                </c:pt>
                <c:pt idx="4">
                  <c:v>0.92</c:v>
                </c:pt>
              </c:numCache>
            </c:numRef>
          </c:val>
          <c:smooth val="0"/>
          <c:extLst>
            <c:ext xmlns:c16="http://schemas.microsoft.com/office/drawing/2014/chart" uri="{C3380CC4-5D6E-409C-BE32-E72D297353CC}">
              <c16:uniqueId val="{00000001-1812-4432-BDBF-E37D27CD67B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233.85</c:v>
                </c:pt>
                <c:pt idx="4">
                  <c:v>259.17</c:v>
                </c:pt>
              </c:numCache>
            </c:numRef>
          </c:val>
          <c:extLst>
            <c:ext xmlns:c16="http://schemas.microsoft.com/office/drawing/2014/chart" uri="{C3380CC4-5D6E-409C-BE32-E72D297353CC}">
              <c16:uniqueId val="{00000000-7170-4699-BE34-8570D633CB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360.86</c:v>
                </c:pt>
                <c:pt idx="4">
                  <c:v>350.79</c:v>
                </c:pt>
              </c:numCache>
            </c:numRef>
          </c:val>
          <c:smooth val="0"/>
          <c:extLst>
            <c:ext xmlns:c16="http://schemas.microsoft.com/office/drawing/2014/chart" uri="{C3380CC4-5D6E-409C-BE32-E72D297353CC}">
              <c16:uniqueId val="{00000001-7170-4699-BE34-8570D633CB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171</c:v>
                </c:pt>
                <c:pt idx="4">
                  <c:v>168.21</c:v>
                </c:pt>
              </c:numCache>
            </c:numRef>
          </c:val>
          <c:extLst>
            <c:ext xmlns:c16="http://schemas.microsoft.com/office/drawing/2014/chart" uri="{C3380CC4-5D6E-409C-BE32-E72D297353CC}">
              <c16:uniqueId val="{00000000-D910-4D38-B2FB-FC60192567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309.27999999999997</c:v>
                </c:pt>
                <c:pt idx="4">
                  <c:v>322.92</c:v>
                </c:pt>
              </c:numCache>
            </c:numRef>
          </c:val>
          <c:smooth val="0"/>
          <c:extLst>
            <c:ext xmlns:c16="http://schemas.microsoft.com/office/drawing/2014/chart" uri="{C3380CC4-5D6E-409C-BE32-E72D297353CC}">
              <c16:uniqueId val="{00000001-D910-4D38-B2FB-FC60192567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105.34</c:v>
                </c:pt>
                <c:pt idx="4">
                  <c:v>103.24</c:v>
                </c:pt>
              </c:numCache>
            </c:numRef>
          </c:val>
          <c:extLst>
            <c:ext xmlns:c16="http://schemas.microsoft.com/office/drawing/2014/chart" uri="{C3380CC4-5D6E-409C-BE32-E72D297353CC}">
              <c16:uniqueId val="{00000000-853F-4731-91BD-2DF9C4A15FA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103.32</c:v>
                </c:pt>
                <c:pt idx="4">
                  <c:v>100.85</c:v>
                </c:pt>
              </c:numCache>
            </c:numRef>
          </c:val>
          <c:smooth val="0"/>
          <c:extLst>
            <c:ext xmlns:c16="http://schemas.microsoft.com/office/drawing/2014/chart" uri="{C3380CC4-5D6E-409C-BE32-E72D297353CC}">
              <c16:uniqueId val="{00000001-853F-4731-91BD-2DF9C4A15FA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193.17</c:v>
                </c:pt>
                <c:pt idx="4">
                  <c:v>202.81</c:v>
                </c:pt>
              </c:numCache>
            </c:numRef>
          </c:val>
          <c:extLst>
            <c:ext xmlns:c16="http://schemas.microsoft.com/office/drawing/2014/chart" uri="{C3380CC4-5D6E-409C-BE32-E72D297353CC}">
              <c16:uniqueId val="{00000000-EE61-4FB4-B50C-3BBF3A90AF4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168.56</c:v>
                </c:pt>
                <c:pt idx="4">
                  <c:v>167.1</c:v>
                </c:pt>
              </c:numCache>
            </c:numRef>
          </c:val>
          <c:smooth val="0"/>
          <c:extLst>
            <c:ext xmlns:c16="http://schemas.microsoft.com/office/drawing/2014/chart" uri="{C3380CC4-5D6E-409C-BE32-E72D297353CC}">
              <c16:uniqueId val="{00000001-EE61-4FB4-B50C-3BBF3A90AF4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7"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福岡県　田川広域水道企業団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その他</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76.5</v>
      </c>
      <c r="J10" s="68"/>
      <c r="K10" s="68"/>
      <c r="L10" s="68"/>
      <c r="M10" s="68"/>
      <c r="N10" s="68"/>
      <c r="O10" s="69"/>
      <c r="P10" s="70">
        <f>データ!$P$6</f>
        <v>97.37</v>
      </c>
      <c r="Q10" s="70"/>
      <c r="R10" s="70"/>
      <c r="S10" s="70"/>
      <c r="T10" s="70"/>
      <c r="U10" s="70"/>
      <c r="V10" s="70"/>
      <c r="W10" s="71">
        <f>データ!$Q$6</f>
        <v>3990</v>
      </c>
      <c r="X10" s="71"/>
      <c r="Y10" s="71"/>
      <c r="Z10" s="71"/>
      <c r="AA10" s="71"/>
      <c r="AB10" s="71"/>
      <c r="AC10" s="71"/>
      <c r="AD10" s="2"/>
      <c r="AE10" s="2"/>
      <c r="AF10" s="2"/>
      <c r="AG10" s="2"/>
      <c r="AH10" s="4"/>
      <c r="AI10" s="4"/>
      <c r="AJ10" s="4"/>
      <c r="AK10" s="4"/>
      <c r="AL10" s="71">
        <f>データ!$U$6</f>
        <v>91275</v>
      </c>
      <c r="AM10" s="71"/>
      <c r="AN10" s="71"/>
      <c r="AO10" s="71"/>
      <c r="AP10" s="71"/>
      <c r="AQ10" s="71"/>
      <c r="AR10" s="71"/>
      <c r="AS10" s="71"/>
      <c r="AT10" s="67">
        <f>データ!$V$6</f>
        <v>82.66</v>
      </c>
      <c r="AU10" s="68"/>
      <c r="AV10" s="68"/>
      <c r="AW10" s="68"/>
      <c r="AX10" s="68"/>
      <c r="AY10" s="68"/>
      <c r="AZ10" s="68"/>
      <c r="BA10" s="68"/>
      <c r="BB10" s="70">
        <f>データ!$W$6</f>
        <v>1104.22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4"/>
      <c r="BM44" s="55"/>
      <c r="BN44" s="55"/>
      <c r="BO44" s="55"/>
      <c r="BP44" s="55"/>
      <c r="BQ44" s="55"/>
      <c r="BR44" s="55"/>
      <c r="BS44" s="55"/>
      <c r="BT44" s="55"/>
      <c r="BU44" s="55"/>
      <c r="BV44" s="55"/>
      <c r="BW44" s="55"/>
      <c r="BX44" s="55"/>
      <c r="BY44" s="55"/>
      <c r="BZ44" s="5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0PkXJ5ktvQWVuF0hButoFlMzDKwXW9rTKQy0g3F1+uzpB5ZsSKyiNSO16N1Qq9lRR+avWHycjxGTsQEgW2f/A==" saltValue="8ebRBA2dYTYsuzAYLYWcH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409481</v>
      </c>
      <c r="D6" s="34">
        <f t="shared" si="3"/>
        <v>46</v>
      </c>
      <c r="E6" s="34">
        <f t="shared" si="3"/>
        <v>1</v>
      </c>
      <c r="F6" s="34">
        <f t="shared" si="3"/>
        <v>0</v>
      </c>
      <c r="G6" s="34">
        <f t="shared" si="3"/>
        <v>1</v>
      </c>
      <c r="H6" s="34" t="str">
        <f t="shared" si="3"/>
        <v>福岡県　田川広域水道企業団</v>
      </c>
      <c r="I6" s="34" t="str">
        <f t="shared" si="3"/>
        <v>法適用</v>
      </c>
      <c r="J6" s="34" t="str">
        <f t="shared" si="3"/>
        <v>水道事業</v>
      </c>
      <c r="K6" s="34" t="str">
        <f t="shared" si="3"/>
        <v>末端給水事業</v>
      </c>
      <c r="L6" s="34" t="str">
        <f t="shared" si="3"/>
        <v>A4</v>
      </c>
      <c r="M6" s="34" t="str">
        <f t="shared" si="3"/>
        <v>その他</v>
      </c>
      <c r="N6" s="35" t="str">
        <f t="shared" si="3"/>
        <v>-</v>
      </c>
      <c r="O6" s="35">
        <f t="shared" si="3"/>
        <v>76.5</v>
      </c>
      <c r="P6" s="35">
        <f t="shared" si="3"/>
        <v>97.37</v>
      </c>
      <c r="Q6" s="35">
        <f t="shared" si="3"/>
        <v>3990</v>
      </c>
      <c r="R6" s="35" t="str">
        <f t="shared" si="3"/>
        <v>-</v>
      </c>
      <c r="S6" s="35" t="str">
        <f t="shared" si="3"/>
        <v>-</v>
      </c>
      <c r="T6" s="35" t="str">
        <f t="shared" si="3"/>
        <v>-</v>
      </c>
      <c r="U6" s="35">
        <f t="shared" si="3"/>
        <v>91275</v>
      </c>
      <c r="V6" s="35">
        <f t="shared" si="3"/>
        <v>82.66</v>
      </c>
      <c r="W6" s="35">
        <f t="shared" si="3"/>
        <v>1104.22</v>
      </c>
      <c r="X6" s="36" t="str">
        <f>IF(X7="",NA(),X7)</f>
        <v>-</v>
      </c>
      <c r="Y6" s="36" t="str">
        <f t="shared" ref="Y6:AG6" si="4">IF(Y7="",NA(),Y7)</f>
        <v>-</v>
      </c>
      <c r="Z6" s="36" t="str">
        <f t="shared" si="4"/>
        <v>-</v>
      </c>
      <c r="AA6" s="36">
        <f t="shared" si="4"/>
        <v>105.81</v>
      </c>
      <c r="AB6" s="36">
        <f t="shared" si="4"/>
        <v>103.87</v>
      </c>
      <c r="AC6" s="36" t="str">
        <f t="shared" si="4"/>
        <v>-</v>
      </c>
      <c r="AD6" s="36" t="str">
        <f t="shared" si="4"/>
        <v>-</v>
      </c>
      <c r="AE6" s="36" t="str">
        <f t="shared" si="4"/>
        <v>-</v>
      </c>
      <c r="AF6" s="36">
        <f t="shared" si="4"/>
        <v>111.17</v>
      </c>
      <c r="AG6" s="36">
        <f t="shared" si="4"/>
        <v>110.91</v>
      </c>
      <c r="AH6" s="35" t="str">
        <f>IF(AH7="","",IF(AH7="-","【-】","【"&amp;SUBSTITUTE(TEXT(AH7,"#,##0.00"),"-","△")&amp;"】"))</f>
        <v>【110.27】</v>
      </c>
      <c r="AI6" s="36" t="str">
        <f>IF(AI7="",NA(),AI7)</f>
        <v>-</v>
      </c>
      <c r="AJ6" s="36" t="str">
        <f t="shared" ref="AJ6:AR6" si="5">IF(AJ7="",NA(),AJ7)</f>
        <v>-</v>
      </c>
      <c r="AK6" s="36" t="str">
        <f t="shared" si="5"/>
        <v>-</v>
      </c>
      <c r="AL6" s="35">
        <f t="shared" si="5"/>
        <v>0</v>
      </c>
      <c r="AM6" s="35">
        <f t="shared" si="5"/>
        <v>0</v>
      </c>
      <c r="AN6" s="36" t="str">
        <f t="shared" si="5"/>
        <v>-</v>
      </c>
      <c r="AO6" s="36" t="str">
        <f t="shared" si="5"/>
        <v>-</v>
      </c>
      <c r="AP6" s="36" t="str">
        <f t="shared" si="5"/>
        <v>-</v>
      </c>
      <c r="AQ6" s="36">
        <f t="shared" si="5"/>
        <v>0.78</v>
      </c>
      <c r="AR6" s="36">
        <f t="shared" si="5"/>
        <v>0.92</v>
      </c>
      <c r="AS6" s="35" t="str">
        <f>IF(AS7="","",IF(AS7="-","【-】","【"&amp;SUBSTITUTE(TEXT(AS7,"#,##0.00"),"-","△")&amp;"】"))</f>
        <v>【1.15】</v>
      </c>
      <c r="AT6" s="36" t="str">
        <f>IF(AT7="",NA(),AT7)</f>
        <v>-</v>
      </c>
      <c r="AU6" s="36" t="str">
        <f t="shared" ref="AU6:BC6" si="6">IF(AU7="",NA(),AU7)</f>
        <v>-</v>
      </c>
      <c r="AV6" s="36" t="str">
        <f t="shared" si="6"/>
        <v>-</v>
      </c>
      <c r="AW6" s="36">
        <f t="shared" si="6"/>
        <v>233.85</v>
      </c>
      <c r="AX6" s="36">
        <f t="shared" si="6"/>
        <v>259.17</v>
      </c>
      <c r="AY6" s="36" t="str">
        <f t="shared" si="6"/>
        <v>-</v>
      </c>
      <c r="AZ6" s="36" t="str">
        <f t="shared" si="6"/>
        <v>-</v>
      </c>
      <c r="BA6" s="36" t="str">
        <f t="shared" si="6"/>
        <v>-</v>
      </c>
      <c r="BB6" s="36">
        <f t="shared" si="6"/>
        <v>360.86</v>
      </c>
      <c r="BC6" s="36">
        <f t="shared" si="6"/>
        <v>350.79</v>
      </c>
      <c r="BD6" s="35" t="str">
        <f>IF(BD7="","",IF(BD7="-","【-】","【"&amp;SUBSTITUTE(TEXT(BD7,"#,##0.00"),"-","△")&amp;"】"))</f>
        <v>【260.31】</v>
      </c>
      <c r="BE6" s="36" t="str">
        <f>IF(BE7="",NA(),BE7)</f>
        <v>-</v>
      </c>
      <c r="BF6" s="36" t="str">
        <f t="shared" ref="BF6:BN6" si="7">IF(BF7="",NA(),BF7)</f>
        <v>-</v>
      </c>
      <c r="BG6" s="36" t="str">
        <f t="shared" si="7"/>
        <v>-</v>
      </c>
      <c r="BH6" s="36">
        <f t="shared" si="7"/>
        <v>171</v>
      </c>
      <c r="BI6" s="36">
        <f t="shared" si="7"/>
        <v>168.21</v>
      </c>
      <c r="BJ6" s="36" t="str">
        <f t="shared" si="7"/>
        <v>-</v>
      </c>
      <c r="BK6" s="36" t="str">
        <f t="shared" si="7"/>
        <v>-</v>
      </c>
      <c r="BL6" s="36" t="str">
        <f t="shared" si="7"/>
        <v>-</v>
      </c>
      <c r="BM6" s="36">
        <f t="shared" si="7"/>
        <v>309.27999999999997</v>
      </c>
      <c r="BN6" s="36">
        <f t="shared" si="7"/>
        <v>322.92</v>
      </c>
      <c r="BO6" s="35" t="str">
        <f>IF(BO7="","",IF(BO7="-","【-】","【"&amp;SUBSTITUTE(TEXT(BO7,"#,##0.00"),"-","△")&amp;"】"))</f>
        <v>【275.67】</v>
      </c>
      <c r="BP6" s="36" t="str">
        <f>IF(BP7="",NA(),BP7)</f>
        <v>-</v>
      </c>
      <c r="BQ6" s="36" t="str">
        <f t="shared" ref="BQ6:BY6" si="8">IF(BQ7="",NA(),BQ7)</f>
        <v>-</v>
      </c>
      <c r="BR6" s="36" t="str">
        <f t="shared" si="8"/>
        <v>-</v>
      </c>
      <c r="BS6" s="36">
        <f t="shared" si="8"/>
        <v>105.34</v>
      </c>
      <c r="BT6" s="36">
        <f t="shared" si="8"/>
        <v>103.24</v>
      </c>
      <c r="BU6" s="36" t="str">
        <f t="shared" si="8"/>
        <v>-</v>
      </c>
      <c r="BV6" s="36" t="str">
        <f t="shared" si="8"/>
        <v>-</v>
      </c>
      <c r="BW6" s="36" t="str">
        <f t="shared" si="8"/>
        <v>-</v>
      </c>
      <c r="BX6" s="36">
        <f t="shared" si="8"/>
        <v>103.32</v>
      </c>
      <c r="BY6" s="36">
        <f t="shared" si="8"/>
        <v>100.85</v>
      </c>
      <c r="BZ6" s="35" t="str">
        <f>IF(BZ7="","",IF(BZ7="-","【-】","【"&amp;SUBSTITUTE(TEXT(BZ7,"#,##0.00"),"-","△")&amp;"】"))</f>
        <v>【100.05】</v>
      </c>
      <c r="CA6" s="36" t="str">
        <f>IF(CA7="",NA(),CA7)</f>
        <v>-</v>
      </c>
      <c r="CB6" s="36" t="str">
        <f t="shared" ref="CB6:CJ6" si="9">IF(CB7="",NA(),CB7)</f>
        <v>-</v>
      </c>
      <c r="CC6" s="36" t="str">
        <f t="shared" si="9"/>
        <v>-</v>
      </c>
      <c r="CD6" s="36">
        <f t="shared" si="9"/>
        <v>193.17</v>
      </c>
      <c r="CE6" s="36">
        <f t="shared" si="9"/>
        <v>202.81</v>
      </c>
      <c r="CF6" s="36" t="str">
        <f t="shared" si="9"/>
        <v>-</v>
      </c>
      <c r="CG6" s="36" t="str">
        <f t="shared" si="9"/>
        <v>-</v>
      </c>
      <c r="CH6" s="36" t="str">
        <f t="shared" si="9"/>
        <v>-</v>
      </c>
      <c r="CI6" s="36">
        <f t="shared" si="9"/>
        <v>168.56</v>
      </c>
      <c r="CJ6" s="36">
        <f t="shared" si="9"/>
        <v>167.1</v>
      </c>
      <c r="CK6" s="35" t="str">
        <f>IF(CK7="","",IF(CK7="-","【-】","【"&amp;SUBSTITUTE(TEXT(CK7,"#,##0.00"),"-","△")&amp;"】"))</f>
        <v>【166.40】</v>
      </c>
      <c r="CL6" s="36" t="str">
        <f>IF(CL7="",NA(),CL7)</f>
        <v>-</v>
      </c>
      <c r="CM6" s="36" t="str">
        <f t="shared" ref="CM6:CU6" si="10">IF(CM7="",NA(),CM7)</f>
        <v>-</v>
      </c>
      <c r="CN6" s="36" t="str">
        <f t="shared" si="10"/>
        <v>-</v>
      </c>
      <c r="CO6" s="36">
        <f t="shared" si="10"/>
        <v>61.8</v>
      </c>
      <c r="CP6" s="36">
        <f t="shared" si="10"/>
        <v>67.459999999999994</v>
      </c>
      <c r="CQ6" s="36" t="str">
        <f t="shared" si="10"/>
        <v>-</v>
      </c>
      <c r="CR6" s="36" t="str">
        <f t="shared" si="10"/>
        <v>-</v>
      </c>
      <c r="CS6" s="36" t="str">
        <f t="shared" si="10"/>
        <v>-</v>
      </c>
      <c r="CT6" s="36">
        <f t="shared" si="10"/>
        <v>59.51</v>
      </c>
      <c r="CU6" s="36">
        <f t="shared" si="10"/>
        <v>59.91</v>
      </c>
      <c r="CV6" s="35" t="str">
        <f>IF(CV7="","",IF(CV7="-","【-】","【"&amp;SUBSTITUTE(TEXT(CV7,"#,##0.00"),"-","△")&amp;"】"))</f>
        <v>【60.69】</v>
      </c>
      <c r="CW6" s="36" t="str">
        <f>IF(CW7="",NA(),CW7)</f>
        <v>-</v>
      </c>
      <c r="CX6" s="36" t="str">
        <f t="shared" ref="CX6:DF6" si="11">IF(CX7="",NA(),CX7)</f>
        <v>-</v>
      </c>
      <c r="CY6" s="36" t="str">
        <f t="shared" si="11"/>
        <v>-</v>
      </c>
      <c r="CZ6" s="36">
        <f t="shared" si="11"/>
        <v>77.27</v>
      </c>
      <c r="DA6" s="36">
        <f t="shared" si="11"/>
        <v>70.430000000000007</v>
      </c>
      <c r="DB6" s="36" t="str">
        <f t="shared" si="11"/>
        <v>-</v>
      </c>
      <c r="DC6" s="36" t="str">
        <f t="shared" si="11"/>
        <v>-</v>
      </c>
      <c r="DD6" s="36" t="str">
        <f t="shared" si="11"/>
        <v>-</v>
      </c>
      <c r="DE6" s="36">
        <f t="shared" si="11"/>
        <v>87.08</v>
      </c>
      <c r="DF6" s="36">
        <f t="shared" si="11"/>
        <v>87.26</v>
      </c>
      <c r="DG6" s="35" t="str">
        <f>IF(DG7="","",IF(DG7="-","【-】","【"&amp;SUBSTITUTE(TEXT(DG7,"#,##0.00"),"-","△")&amp;"】"))</f>
        <v>【89.82】</v>
      </c>
      <c r="DH6" s="36" t="str">
        <f>IF(DH7="",NA(),DH7)</f>
        <v>-</v>
      </c>
      <c r="DI6" s="36" t="str">
        <f t="shared" ref="DI6:DQ6" si="12">IF(DI7="",NA(),DI7)</f>
        <v>-</v>
      </c>
      <c r="DJ6" s="36" t="str">
        <f t="shared" si="12"/>
        <v>-</v>
      </c>
      <c r="DK6" s="36">
        <f t="shared" si="12"/>
        <v>55.89</v>
      </c>
      <c r="DL6" s="36">
        <f t="shared" si="12"/>
        <v>56.9</v>
      </c>
      <c r="DM6" s="36" t="str">
        <f t="shared" si="12"/>
        <v>-</v>
      </c>
      <c r="DN6" s="36" t="str">
        <f t="shared" si="12"/>
        <v>-</v>
      </c>
      <c r="DO6" s="36" t="str">
        <f t="shared" si="12"/>
        <v>-</v>
      </c>
      <c r="DP6" s="36">
        <f t="shared" si="12"/>
        <v>48.55</v>
      </c>
      <c r="DQ6" s="36">
        <f t="shared" si="12"/>
        <v>49.2</v>
      </c>
      <c r="DR6" s="35" t="str">
        <f>IF(DR7="","",IF(DR7="-","【-】","【"&amp;SUBSTITUTE(TEXT(DR7,"#,##0.00"),"-","△")&amp;"】"))</f>
        <v>【50.19】</v>
      </c>
      <c r="DS6" s="36" t="str">
        <f>IF(DS7="",NA(),DS7)</f>
        <v>-</v>
      </c>
      <c r="DT6" s="36" t="str">
        <f t="shared" ref="DT6:EB6" si="13">IF(DT7="",NA(),DT7)</f>
        <v>-</v>
      </c>
      <c r="DU6" s="36" t="str">
        <f t="shared" si="13"/>
        <v>-</v>
      </c>
      <c r="DV6" s="36">
        <f t="shared" si="13"/>
        <v>30.34</v>
      </c>
      <c r="DW6" s="36">
        <f t="shared" si="13"/>
        <v>31.13</v>
      </c>
      <c r="DX6" s="36" t="str">
        <f t="shared" si="13"/>
        <v>-</v>
      </c>
      <c r="DY6" s="36" t="str">
        <f t="shared" si="13"/>
        <v>-</v>
      </c>
      <c r="DZ6" s="36" t="str">
        <f t="shared" si="13"/>
        <v>-</v>
      </c>
      <c r="EA6" s="36">
        <f t="shared" si="13"/>
        <v>17.11</v>
      </c>
      <c r="EB6" s="36">
        <f t="shared" si="13"/>
        <v>18.329999999999998</v>
      </c>
      <c r="EC6" s="35" t="str">
        <f>IF(EC7="","",IF(EC7="-","【-】","【"&amp;SUBSTITUTE(TEXT(EC7,"#,##0.00"),"-","△")&amp;"】"))</f>
        <v>【20.63】</v>
      </c>
      <c r="ED6" s="36" t="str">
        <f>IF(ED7="",NA(),ED7)</f>
        <v>-</v>
      </c>
      <c r="EE6" s="36" t="str">
        <f t="shared" ref="EE6:EM6" si="14">IF(EE7="",NA(),EE7)</f>
        <v>-</v>
      </c>
      <c r="EF6" s="36" t="str">
        <f t="shared" si="14"/>
        <v>-</v>
      </c>
      <c r="EG6" s="36">
        <f t="shared" si="14"/>
        <v>0.73</v>
      </c>
      <c r="EH6" s="36">
        <f t="shared" si="14"/>
        <v>0.65</v>
      </c>
      <c r="EI6" s="36" t="str">
        <f t="shared" si="14"/>
        <v>-</v>
      </c>
      <c r="EJ6" s="36" t="str">
        <f t="shared" si="14"/>
        <v>-</v>
      </c>
      <c r="EK6" s="36" t="str">
        <f t="shared" si="14"/>
        <v>-</v>
      </c>
      <c r="EL6" s="36">
        <f t="shared" si="14"/>
        <v>0.63</v>
      </c>
      <c r="EM6" s="36">
        <f t="shared" si="14"/>
        <v>0.6</v>
      </c>
      <c r="EN6" s="35" t="str">
        <f>IF(EN7="","",IF(EN7="-","【-】","【"&amp;SUBSTITUTE(TEXT(EN7,"#,##0.00"),"-","△")&amp;"】"))</f>
        <v>【0.69】</v>
      </c>
    </row>
    <row r="7" spans="1:144" s="37" customFormat="1" x14ac:dyDescent="0.15">
      <c r="A7" s="29"/>
      <c r="B7" s="38">
        <v>2020</v>
      </c>
      <c r="C7" s="38">
        <v>409481</v>
      </c>
      <c r="D7" s="38">
        <v>46</v>
      </c>
      <c r="E7" s="38">
        <v>1</v>
      </c>
      <c r="F7" s="38">
        <v>0</v>
      </c>
      <c r="G7" s="38">
        <v>1</v>
      </c>
      <c r="H7" s="38" t="s">
        <v>93</v>
      </c>
      <c r="I7" s="38" t="s">
        <v>94</v>
      </c>
      <c r="J7" s="38" t="s">
        <v>95</v>
      </c>
      <c r="K7" s="38" t="s">
        <v>96</v>
      </c>
      <c r="L7" s="38" t="s">
        <v>97</v>
      </c>
      <c r="M7" s="38" t="s">
        <v>98</v>
      </c>
      <c r="N7" s="39" t="s">
        <v>99</v>
      </c>
      <c r="O7" s="39">
        <v>76.5</v>
      </c>
      <c r="P7" s="39">
        <v>97.37</v>
      </c>
      <c r="Q7" s="39">
        <v>3990</v>
      </c>
      <c r="R7" s="39" t="s">
        <v>99</v>
      </c>
      <c r="S7" s="39" t="s">
        <v>99</v>
      </c>
      <c r="T7" s="39" t="s">
        <v>99</v>
      </c>
      <c r="U7" s="39">
        <v>91275</v>
      </c>
      <c r="V7" s="39">
        <v>82.66</v>
      </c>
      <c r="W7" s="39">
        <v>1104.22</v>
      </c>
      <c r="X7" s="39" t="s">
        <v>99</v>
      </c>
      <c r="Y7" s="39" t="s">
        <v>99</v>
      </c>
      <c r="Z7" s="39" t="s">
        <v>99</v>
      </c>
      <c r="AA7" s="39">
        <v>105.81</v>
      </c>
      <c r="AB7" s="39">
        <v>103.87</v>
      </c>
      <c r="AC7" s="39" t="s">
        <v>99</v>
      </c>
      <c r="AD7" s="39" t="s">
        <v>99</v>
      </c>
      <c r="AE7" s="39" t="s">
        <v>99</v>
      </c>
      <c r="AF7" s="39">
        <v>111.17</v>
      </c>
      <c r="AG7" s="39">
        <v>110.91</v>
      </c>
      <c r="AH7" s="39">
        <v>110.27</v>
      </c>
      <c r="AI7" s="39" t="s">
        <v>99</v>
      </c>
      <c r="AJ7" s="39" t="s">
        <v>99</v>
      </c>
      <c r="AK7" s="39" t="s">
        <v>99</v>
      </c>
      <c r="AL7" s="39">
        <v>0</v>
      </c>
      <c r="AM7" s="39">
        <v>0</v>
      </c>
      <c r="AN7" s="39" t="s">
        <v>99</v>
      </c>
      <c r="AO7" s="39" t="s">
        <v>99</v>
      </c>
      <c r="AP7" s="39" t="s">
        <v>99</v>
      </c>
      <c r="AQ7" s="39">
        <v>0.78</v>
      </c>
      <c r="AR7" s="39">
        <v>0.92</v>
      </c>
      <c r="AS7" s="39">
        <v>1.1499999999999999</v>
      </c>
      <c r="AT7" s="39" t="s">
        <v>99</v>
      </c>
      <c r="AU7" s="39" t="s">
        <v>99</v>
      </c>
      <c r="AV7" s="39" t="s">
        <v>99</v>
      </c>
      <c r="AW7" s="39">
        <v>233.85</v>
      </c>
      <c r="AX7" s="39">
        <v>259.17</v>
      </c>
      <c r="AY7" s="39" t="s">
        <v>99</v>
      </c>
      <c r="AZ7" s="39" t="s">
        <v>99</v>
      </c>
      <c r="BA7" s="39" t="s">
        <v>99</v>
      </c>
      <c r="BB7" s="39">
        <v>360.86</v>
      </c>
      <c r="BC7" s="39">
        <v>350.79</v>
      </c>
      <c r="BD7" s="39">
        <v>260.31</v>
      </c>
      <c r="BE7" s="39" t="s">
        <v>99</v>
      </c>
      <c r="BF7" s="39" t="s">
        <v>99</v>
      </c>
      <c r="BG7" s="39" t="s">
        <v>99</v>
      </c>
      <c r="BH7" s="39">
        <v>171</v>
      </c>
      <c r="BI7" s="39">
        <v>168.21</v>
      </c>
      <c r="BJ7" s="39" t="s">
        <v>99</v>
      </c>
      <c r="BK7" s="39" t="s">
        <v>99</v>
      </c>
      <c r="BL7" s="39" t="s">
        <v>99</v>
      </c>
      <c r="BM7" s="39">
        <v>309.27999999999997</v>
      </c>
      <c r="BN7" s="39">
        <v>322.92</v>
      </c>
      <c r="BO7" s="39">
        <v>275.67</v>
      </c>
      <c r="BP7" s="39" t="s">
        <v>99</v>
      </c>
      <c r="BQ7" s="39" t="s">
        <v>99</v>
      </c>
      <c r="BR7" s="39" t="s">
        <v>99</v>
      </c>
      <c r="BS7" s="39">
        <v>105.34</v>
      </c>
      <c r="BT7" s="39">
        <v>103.24</v>
      </c>
      <c r="BU7" s="39" t="s">
        <v>99</v>
      </c>
      <c r="BV7" s="39" t="s">
        <v>99</v>
      </c>
      <c r="BW7" s="39" t="s">
        <v>99</v>
      </c>
      <c r="BX7" s="39">
        <v>103.32</v>
      </c>
      <c r="BY7" s="39">
        <v>100.85</v>
      </c>
      <c r="BZ7" s="39">
        <v>100.05</v>
      </c>
      <c r="CA7" s="39" t="s">
        <v>99</v>
      </c>
      <c r="CB7" s="39" t="s">
        <v>99</v>
      </c>
      <c r="CC7" s="39" t="s">
        <v>99</v>
      </c>
      <c r="CD7" s="39">
        <v>193.17</v>
      </c>
      <c r="CE7" s="39">
        <v>202.81</v>
      </c>
      <c r="CF7" s="39" t="s">
        <v>99</v>
      </c>
      <c r="CG7" s="39" t="s">
        <v>99</v>
      </c>
      <c r="CH7" s="39" t="s">
        <v>99</v>
      </c>
      <c r="CI7" s="39">
        <v>168.56</v>
      </c>
      <c r="CJ7" s="39">
        <v>167.1</v>
      </c>
      <c r="CK7" s="39">
        <v>166.4</v>
      </c>
      <c r="CL7" s="39" t="s">
        <v>99</v>
      </c>
      <c r="CM7" s="39" t="s">
        <v>99</v>
      </c>
      <c r="CN7" s="39" t="s">
        <v>99</v>
      </c>
      <c r="CO7" s="39">
        <v>61.8</v>
      </c>
      <c r="CP7" s="39">
        <v>67.459999999999994</v>
      </c>
      <c r="CQ7" s="39" t="s">
        <v>99</v>
      </c>
      <c r="CR7" s="39" t="s">
        <v>99</v>
      </c>
      <c r="CS7" s="39" t="s">
        <v>99</v>
      </c>
      <c r="CT7" s="39">
        <v>59.51</v>
      </c>
      <c r="CU7" s="39">
        <v>59.91</v>
      </c>
      <c r="CV7" s="39">
        <v>60.69</v>
      </c>
      <c r="CW7" s="39" t="s">
        <v>99</v>
      </c>
      <c r="CX7" s="39" t="s">
        <v>99</v>
      </c>
      <c r="CY7" s="39" t="s">
        <v>99</v>
      </c>
      <c r="CZ7" s="39">
        <v>77.27</v>
      </c>
      <c r="DA7" s="39">
        <v>70.430000000000007</v>
      </c>
      <c r="DB7" s="39" t="s">
        <v>99</v>
      </c>
      <c r="DC7" s="39" t="s">
        <v>99</v>
      </c>
      <c r="DD7" s="39" t="s">
        <v>99</v>
      </c>
      <c r="DE7" s="39">
        <v>87.08</v>
      </c>
      <c r="DF7" s="39">
        <v>87.26</v>
      </c>
      <c r="DG7" s="39">
        <v>89.82</v>
      </c>
      <c r="DH7" s="39" t="s">
        <v>99</v>
      </c>
      <c r="DI7" s="39" t="s">
        <v>99</v>
      </c>
      <c r="DJ7" s="39" t="s">
        <v>99</v>
      </c>
      <c r="DK7" s="39">
        <v>55.89</v>
      </c>
      <c r="DL7" s="39">
        <v>56.9</v>
      </c>
      <c r="DM7" s="39" t="s">
        <v>99</v>
      </c>
      <c r="DN7" s="39" t="s">
        <v>99</v>
      </c>
      <c r="DO7" s="39" t="s">
        <v>99</v>
      </c>
      <c r="DP7" s="39">
        <v>48.55</v>
      </c>
      <c r="DQ7" s="39">
        <v>49.2</v>
      </c>
      <c r="DR7" s="39">
        <v>50.19</v>
      </c>
      <c r="DS7" s="39" t="s">
        <v>99</v>
      </c>
      <c r="DT7" s="39" t="s">
        <v>99</v>
      </c>
      <c r="DU7" s="39" t="s">
        <v>99</v>
      </c>
      <c r="DV7" s="39">
        <v>30.34</v>
      </c>
      <c r="DW7" s="39">
        <v>31.13</v>
      </c>
      <c r="DX7" s="39" t="s">
        <v>99</v>
      </c>
      <c r="DY7" s="39" t="s">
        <v>99</v>
      </c>
      <c r="DZ7" s="39" t="s">
        <v>99</v>
      </c>
      <c r="EA7" s="39">
        <v>17.11</v>
      </c>
      <c r="EB7" s="39">
        <v>18.329999999999998</v>
      </c>
      <c r="EC7" s="39">
        <v>20.63</v>
      </c>
      <c r="ED7" s="39" t="s">
        <v>99</v>
      </c>
      <c r="EE7" s="39" t="s">
        <v>99</v>
      </c>
      <c r="EF7" s="39" t="s">
        <v>99</v>
      </c>
      <c r="EG7" s="39">
        <v>0.73</v>
      </c>
      <c r="EH7" s="39">
        <v>0.65</v>
      </c>
      <c r="EI7" s="39" t="s">
        <v>99</v>
      </c>
      <c r="EJ7" s="39" t="s">
        <v>99</v>
      </c>
      <c r="EK7" s="39" t="s">
        <v>99</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田川広域水道企業団</cp:lastModifiedBy>
  <cp:lastPrinted>2022-01-18T02:48:52Z</cp:lastPrinted>
  <dcterms:created xsi:type="dcterms:W3CDTF">2021-12-03T06:57:55Z</dcterms:created>
  <dcterms:modified xsi:type="dcterms:W3CDTF">2022-01-18T02:48:54Z</dcterms:modified>
  <cp:category/>
</cp:coreProperties>
</file>